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777076\AppData\Local\Microsoft\Windows\INetCache\Content.Outlook\SDN17QG0\"/>
    </mc:Choice>
  </mc:AlternateContent>
  <xr:revisionPtr revIDLastSave="0" documentId="13_ncr:1_{F77217D0-E987-47D9-ADA2-B72BA1950F7F}" xr6:coauthVersionLast="47" xr6:coauthVersionMax="47" xr10:uidLastSave="{00000000-0000-0000-0000-000000000000}"/>
  <bookViews>
    <workbookView xWindow="-108" yWindow="-108" windowWidth="23256" windowHeight="12456" tabRatio="778" xr2:uid="{00000000-000D-0000-FFFF-FFFF00000000}"/>
  </bookViews>
  <sheets>
    <sheet name="BBPNSDL2026" sheetId="2" r:id="rId1"/>
    <sheet name="BBPNSDL2028" sheetId="3" r:id="rId2"/>
    <sheet name="Gold ETF" sheetId="4" r:id="rId3"/>
    <sheet name="BBPN50IDX" sheetId="5" r:id="rId4"/>
    <sheet name="NIFTYBANKETF" sheetId="6" r:id="rId5"/>
    <sheet name="BBPN150IDX" sheetId="9" r:id="rId6"/>
    <sheet name="BBPN200IDX" sheetId="8" r:id="rId7"/>
  </sheets>
  <definedNames>
    <definedName name="_xlnm._FilterDatabase" localSheetId="0" hidden="1">BBPNSDL2026!$A$8:$B$13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8" l="1"/>
  <c r="B15" i="9"/>
  <c r="B14" i="2"/>
  <c r="B16" i="8" l="1"/>
  <c r="B16" i="5"/>
  <c r="H12" i="9"/>
  <c r="E15" i="9"/>
  <c r="E16" i="6"/>
  <c r="B16" i="6"/>
  <c r="H13" i="5"/>
  <c r="E16" i="5"/>
  <c r="H10" i="2"/>
  <c r="E14" i="2"/>
  <c r="E13" i="3"/>
  <c r="B13" i="3"/>
  <c r="H13" i="8"/>
  <c r="H10" i="6"/>
  <c r="H10" i="4"/>
  <c r="E10" i="4"/>
  <c r="B10" i="4"/>
  <c r="H10" i="3" l="1"/>
  <c r="A1" i="9" l="1"/>
  <c r="A2" i="8"/>
  <c r="A2" i="5"/>
  <c r="A2" i="4"/>
  <c r="A2" i="3"/>
  <c r="A2" i="6" s="1"/>
</calcChain>
</file>

<file path=xl/sharedStrings.xml><?xml version="1.0" encoding="utf-8"?>
<sst xmlns="http://schemas.openxmlformats.org/spreadsheetml/2006/main" count="190" uniqueCount="77">
  <si>
    <t>T0MD27</t>
  </si>
  <si>
    <t>BBP Nifty SDL Dec 2026 Index Fund</t>
  </si>
  <si>
    <t>Exposure to top 7 issuers</t>
  </si>
  <si>
    <t>Exposure to top 7 groups</t>
  </si>
  <si>
    <t>Exposure to top 4 sectors</t>
  </si>
  <si>
    <t>Issuer Name</t>
  </si>
  <si>
    <t>'% of AUM</t>
  </si>
  <si>
    <t>Management Group</t>
  </si>
  <si>
    <t>Sector</t>
  </si>
  <si>
    <t>State Government of Gujarat</t>
  </si>
  <si>
    <t>Sovereign</t>
  </si>
  <si>
    <t>State Government of Maharashtra</t>
  </si>
  <si>
    <t>State Government of Tamil Nadu</t>
  </si>
  <si>
    <t>Grand Total</t>
  </si>
  <si>
    <t>T0MD28</t>
  </si>
  <si>
    <t>BBP Nifty SDL Dec 2028 Index Fund</t>
  </si>
  <si>
    <t>State Government of Karnataka</t>
  </si>
  <si>
    <t>T0ME31</t>
  </si>
  <si>
    <t>BBP Gold ETF</t>
  </si>
  <si>
    <t>Gold</t>
  </si>
  <si>
    <t>GOLD</t>
  </si>
  <si>
    <t>Precious Metals</t>
  </si>
  <si>
    <t>T0ME33</t>
  </si>
  <si>
    <t>BBP Nifty 50 Index Fund</t>
  </si>
  <si>
    <t>T0ME36</t>
  </si>
  <si>
    <t>BBP NIFTY BANK ETF</t>
  </si>
  <si>
    <t>State Bank of India</t>
  </si>
  <si>
    <t>Public Sector Unit</t>
  </si>
  <si>
    <t>HDFC Bank Limited</t>
  </si>
  <si>
    <t>ICICI Bank Limited</t>
  </si>
  <si>
    <t>FINANCIAL SERVICES</t>
  </si>
  <si>
    <t>The Federal Bank Limited</t>
  </si>
  <si>
    <t>Reliance Industries Limited</t>
  </si>
  <si>
    <t>Infosys Limited</t>
  </si>
  <si>
    <t>Infosys Group</t>
  </si>
  <si>
    <t>INFORMATION TECHNOLOGY</t>
  </si>
  <si>
    <t>OIL GAS &amp; CONSUMABLE FUELS</t>
  </si>
  <si>
    <t>BBP Nifty 200  Momentum 30  Index Fund</t>
  </si>
  <si>
    <t>BBP Nifty Midcap 150  Index Fund</t>
  </si>
  <si>
    <t>CAPITAL GOODS</t>
  </si>
  <si>
    <t>Suzlon Energy Limited</t>
  </si>
  <si>
    <t>BSE Limited</t>
  </si>
  <si>
    <t>BSE Group</t>
  </si>
  <si>
    <t>HEALTHCARE</t>
  </si>
  <si>
    <t>Bharti Airtel Limited</t>
  </si>
  <si>
    <t>Kotak Mahindra Bank Limited</t>
  </si>
  <si>
    <t>Axis Bank Limited</t>
  </si>
  <si>
    <t>Kotak Group</t>
  </si>
  <si>
    <t>Axis Group</t>
  </si>
  <si>
    <t>Bharti</t>
  </si>
  <si>
    <t>Larsen &amp; Toubro Limited</t>
  </si>
  <si>
    <t>HDFC GROUP</t>
  </si>
  <si>
    <t>ICICI GROUP</t>
  </si>
  <si>
    <t>RELIANCE Group</t>
  </si>
  <si>
    <t>TATA GROUP</t>
  </si>
  <si>
    <t>Public Sector Bank</t>
  </si>
  <si>
    <t>AUTOMOBILE AND AUTO COMPONENTS</t>
  </si>
  <si>
    <t>PB Fintech Limited</t>
  </si>
  <si>
    <t>HINDUJA GROUP</t>
  </si>
  <si>
    <t>State Government of Andhra Pradesh</t>
  </si>
  <si>
    <t>Bajaj Group</t>
  </si>
  <si>
    <t>Federal Bank Group</t>
  </si>
  <si>
    <t>Hero MotoCorp Limited</t>
  </si>
  <si>
    <t>HERO GROUP</t>
  </si>
  <si>
    <t>Bajaj Finance Limited</t>
  </si>
  <si>
    <t>Persistent Systems Limited</t>
  </si>
  <si>
    <t>IndusInd Bank Limited</t>
  </si>
  <si>
    <t>Eicher Motors Limited</t>
  </si>
  <si>
    <t>Shriram Finance Limited</t>
  </si>
  <si>
    <t>Hindalco Industries Limited</t>
  </si>
  <si>
    <t>ADITYA BIRLA GROUP</t>
  </si>
  <si>
    <t>Eicher</t>
  </si>
  <si>
    <t>Shriram Group</t>
  </si>
  <si>
    <t>SERVICES</t>
  </si>
  <si>
    <t>Exposure as on January 31, 2026</t>
  </si>
  <si>
    <t>TVS Motor Company Limited</t>
  </si>
  <si>
    <t>METALS &amp; MINING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</si>
</sst>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165" fontId="2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1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165" fontId="7" fillId="0" borderId="1" xfId="0" applyNumberFormat="1" applyFont="1" applyBorder="1" applyAlignment="1">
      <alignment vertical="top"/>
    </xf>
    <xf numFmtId="0" fontId="7" fillId="0" borderId="0" xfId="1" applyNumberFormat="1" applyFont="1" applyAlignment="1">
      <alignment vertical="top"/>
    </xf>
    <xf numFmtId="0" fontId="6" fillId="3" borderId="1" xfId="0" applyFont="1" applyFill="1" applyBorder="1" applyAlignment="1">
      <alignment vertical="top"/>
    </xf>
    <xf numFmtId="164" fontId="6" fillId="3" borderId="1" xfId="1" applyFont="1" applyFill="1" applyBorder="1" applyAlignment="1">
      <alignment vertical="top"/>
    </xf>
    <xf numFmtId="0" fontId="8" fillId="0" borderId="0" xfId="0" applyFont="1" applyAlignment="1">
      <alignment vertical="top"/>
    </xf>
    <xf numFmtId="164" fontId="8" fillId="0" borderId="0" xfId="1" applyFont="1" applyAlignment="1">
      <alignment vertical="top"/>
    </xf>
    <xf numFmtId="0" fontId="8" fillId="0" borderId="0" xfId="1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2" applyNumberFormat="1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left"/>
    </xf>
    <xf numFmtId="166" fontId="0" fillId="0" borderId="0" xfId="0" applyNumberFormat="1"/>
    <xf numFmtId="164" fontId="7" fillId="0" borderId="1" xfId="1" applyFont="1" applyFill="1" applyBorder="1" applyAlignment="1">
      <alignment vertical="top"/>
    </xf>
    <xf numFmtId="164" fontId="6" fillId="2" borderId="1" xfId="1" applyFont="1" applyFill="1" applyBorder="1" applyAlignment="1">
      <alignment vertical="top"/>
    </xf>
    <xf numFmtId="164" fontId="0" fillId="0" borderId="0" xfId="1" applyFont="1"/>
    <xf numFmtId="164" fontId="7" fillId="0" borderId="1" xfId="1" applyFont="1" applyBorder="1" applyAlignment="1">
      <alignment vertical="top"/>
    </xf>
    <xf numFmtId="164" fontId="6" fillId="0" borderId="0" xfId="1" applyFont="1" applyFill="1" applyBorder="1" applyAlignment="1">
      <alignment vertical="top"/>
    </xf>
    <xf numFmtId="164" fontId="9" fillId="0" borderId="1" xfId="1" applyFont="1" applyFill="1" applyBorder="1" applyAlignment="1">
      <alignment vertical="top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top"/>
    </xf>
    <xf numFmtId="164" fontId="3" fillId="0" borderId="1" xfId="1" applyFont="1" applyBorder="1" applyAlignment="1">
      <alignment vertical="top"/>
    </xf>
    <xf numFmtId="164" fontId="3" fillId="0" borderId="0" xfId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164" fontId="3" fillId="0" borderId="1" xfId="1" applyFont="1" applyFill="1" applyBorder="1" applyAlignment="1">
      <alignment vertical="top"/>
    </xf>
    <xf numFmtId="2" fontId="3" fillId="0" borderId="1" xfId="0" applyNumberFormat="1" applyFont="1" applyBorder="1" applyAlignment="1">
      <alignment vertical="top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IV14"/>
  <sheetViews>
    <sheetView showGridLines="0" tabSelected="1" topLeftCell="A2" zoomScale="90" zoomScaleNormal="90" workbookViewId="0">
      <selection activeCell="A17" sqref="A17"/>
    </sheetView>
  </sheetViews>
  <sheetFormatPr defaultColWidth="13.88671875" defaultRowHeight="14.4" x14ac:dyDescent="0.3"/>
  <cols>
    <col min="1" max="1" width="40.6640625" style="1" customWidth="1"/>
    <col min="2" max="2" width="31.33203125" style="2" bestFit="1" customWidth="1"/>
    <col min="3" max="3" width="16.88671875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0</v>
      </c>
      <c r="G1" s="3">
        <v>45473</v>
      </c>
    </row>
    <row r="2" spans="1:18" ht="18.75" customHeight="1" x14ac:dyDescent="0.3">
      <c r="A2" s="4" t="s">
        <v>74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16</v>
      </c>
      <c r="B9" s="34">
        <v>34.99</v>
      </c>
      <c r="D9" s="9" t="s">
        <v>16</v>
      </c>
      <c r="E9" s="36">
        <v>34.99</v>
      </c>
      <c r="G9" s="11" t="s">
        <v>10</v>
      </c>
      <c r="H9" s="26">
        <v>97.149999999999991</v>
      </c>
      <c r="L9" s="12"/>
      <c r="M9" s="12"/>
      <c r="N9" s="12"/>
      <c r="O9" s="12"/>
      <c r="P9" s="12"/>
      <c r="Q9" s="12"/>
      <c r="R9" s="12"/>
    </row>
    <row r="10" spans="1:18" x14ac:dyDescent="0.3">
      <c r="A10" s="9" t="s">
        <v>11</v>
      </c>
      <c r="B10" s="34">
        <v>27.150000000000002</v>
      </c>
      <c r="D10" s="9" t="s">
        <v>11</v>
      </c>
      <c r="E10" s="34">
        <v>27.150000000000002</v>
      </c>
      <c r="G10" s="8" t="s">
        <v>13</v>
      </c>
      <c r="H10" s="24">
        <f>SUM(H9)</f>
        <v>97.149999999999991</v>
      </c>
    </row>
    <row r="11" spans="1:18" x14ac:dyDescent="0.3">
      <c r="A11" s="9" t="s">
        <v>9</v>
      </c>
      <c r="B11" s="36">
        <v>21.89</v>
      </c>
      <c r="D11" s="9" t="s">
        <v>9</v>
      </c>
      <c r="E11" s="34">
        <v>21.89</v>
      </c>
      <c r="G11" s="15"/>
      <c r="H11" s="16"/>
    </row>
    <row r="12" spans="1:18" x14ac:dyDescent="0.3">
      <c r="A12" s="9" t="s">
        <v>12</v>
      </c>
      <c r="B12" s="34">
        <v>8.74</v>
      </c>
      <c r="D12" s="9" t="s">
        <v>12</v>
      </c>
      <c r="E12" s="34">
        <v>8.74</v>
      </c>
      <c r="G12" s="20"/>
      <c r="H12" s="27"/>
    </row>
    <row r="13" spans="1:18" x14ac:dyDescent="0.3">
      <c r="A13" s="9" t="s">
        <v>59</v>
      </c>
      <c r="B13" s="34">
        <v>4.38</v>
      </c>
      <c r="D13" s="9" t="s">
        <v>59</v>
      </c>
      <c r="E13" s="34">
        <v>4.38</v>
      </c>
    </row>
    <row r="14" spans="1:18" x14ac:dyDescent="0.3">
      <c r="A14" s="8" t="s">
        <v>13</v>
      </c>
      <c r="B14" s="24">
        <f>SUM(B9:B13)</f>
        <v>97.149999999999991</v>
      </c>
      <c r="D14" s="8" t="s">
        <v>13</v>
      </c>
      <c r="E14" s="24">
        <f>SUM(E9:E13)</f>
        <v>97.149999999999991</v>
      </c>
      <c r="L14" s="5"/>
      <c r="M14" s="5"/>
      <c r="N14" s="5"/>
      <c r="O14" s="5"/>
      <c r="P14" s="5"/>
      <c r="Q14" s="5"/>
      <c r="R14" s="5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IV14"/>
  <sheetViews>
    <sheetView showGridLines="0" topLeftCell="A2" zoomScale="90" zoomScaleNormal="90" workbookViewId="0">
      <selection activeCell="B11" sqref="B11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6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14</v>
      </c>
      <c r="G1" s="3">
        <v>45473</v>
      </c>
    </row>
    <row r="2" spans="1:18" ht="18.75" customHeight="1" x14ac:dyDescent="0.3">
      <c r="A2" s="4" t="str">
        <f>+BBPNSDL2026!A2</f>
        <v>Exposure as on January 31,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11</v>
      </c>
      <c r="B9" s="31">
        <v>41.32</v>
      </c>
      <c r="D9" s="9" t="s">
        <v>11</v>
      </c>
      <c r="E9" s="31">
        <v>41.32</v>
      </c>
      <c r="G9" s="11" t="s">
        <v>10</v>
      </c>
      <c r="H9" s="26">
        <v>96.04</v>
      </c>
    </row>
    <row r="10" spans="1:18" x14ac:dyDescent="0.3">
      <c r="A10" s="9" t="s">
        <v>12</v>
      </c>
      <c r="B10" s="31">
        <v>27.01</v>
      </c>
      <c r="D10" s="9" t="s">
        <v>12</v>
      </c>
      <c r="E10" s="28">
        <v>27.01</v>
      </c>
      <c r="G10" s="8" t="s">
        <v>13</v>
      </c>
      <c r="H10" s="24">
        <f>SUM(H9)</f>
        <v>96.04</v>
      </c>
    </row>
    <row r="11" spans="1:18" x14ac:dyDescent="0.3">
      <c r="A11" s="9" t="s">
        <v>16</v>
      </c>
      <c r="B11" s="34">
        <v>15.09</v>
      </c>
      <c r="D11" s="9" t="s">
        <v>16</v>
      </c>
      <c r="E11" s="28">
        <v>15.09</v>
      </c>
      <c r="G11" s="15"/>
      <c r="H11" s="16"/>
    </row>
    <row r="12" spans="1:18" x14ac:dyDescent="0.3">
      <c r="A12" s="9" t="s">
        <v>9</v>
      </c>
      <c r="B12" s="34">
        <v>12.620000000000001</v>
      </c>
      <c r="D12" s="9" t="s">
        <v>9</v>
      </c>
      <c r="E12" s="23">
        <v>12.620000000000001</v>
      </c>
    </row>
    <row r="13" spans="1:18" x14ac:dyDescent="0.3">
      <c r="A13" s="8" t="s">
        <v>13</v>
      </c>
      <c r="B13" s="24">
        <f>SUM($B$9:B12)</f>
        <v>96.04</v>
      </c>
      <c r="D13" s="8" t="s">
        <v>13</v>
      </c>
      <c r="E13" s="24">
        <f>SUM(E9:E12)</f>
        <v>96.04</v>
      </c>
    </row>
    <row r="14" spans="1:18" x14ac:dyDescent="0.3">
      <c r="B14" s="16"/>
      <c r="D14" s="15"/>
      <c r="E14" s="16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IV11"/>
  <sheetViews>
    <sheetView showGridLines="0" topLeftCell="A2" zoomScale="90" zoomScaleNormal="90" workbookViewId="0">
      <selection activeCell="D9" sqref="D9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9.33203125" style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17</v>
      </c>
      <c r="G1" s="3">
        <v>45473</v>
      </c>
    </row>
    <row r="2" spans="1:18" ht="18.75" customHeight="1" x14ac:dyDescent="0.3">
      <c r="A2" s="4" t="str">
        <f>+BBPNSDL2026!A2</f>
        <v>Exposure as on January 31,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18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19</v>
      </c>
      <c r="B9" s="34">
        <v>98.1</v>
      </c>
      <c r="D9" s="10" t="s">
        <v>20</v>
      </c>
      <c r="E9" s="26">
        <v>98.1</v>
      </c>
      <c r="G9" s="11" t="s">
        <v>21</v>
      </c>
      <c r="H9" s="26">
        <v>98.1</v>
      </c>
      <c r="L9" s="12"/>
      <c r="M9" s="12"/>
      <c r="N9" s="12"/>
      <c r="O9" s="12"/>
      <c r="P9" s="12"/>
      <c r="Q9" s="12"/>
      <c r="R9" s="12"/>
    </row>
    <row r="10" spans="1:18" x14ac:dyDescent="0.3">
      <c r="A10" s="8" t="s">
        <v>13</v>
      </c>
      <c r="B10" s="24">
        <f>SUM($B$8:B9)</f>
        <v>98.1</v>
      </c>
      <c r="D10" s="8" t="s">
        <v>13</v>
      </c>
      <c r="E10" s="24">
        <f>SUM(E9)</f>
        <v>98.1</v>
      </c>
      <c r="G10" s="8" t="s">
        <v>13</v>
      </c>
      <c r="H10" s="24">
        <f>SUM(H9)</f>
        <v>98.1</v>
      </c>
      <c r="L10" s="5"/>
      <c r="M10" s="5"/>
      <c r="N10" s="5"/>
      <c r="O10" s="5"/>
      <c r="P10" s="5"/>
      <c r="Q10" s="5"/>
      <c r="R10" s="5"/>
    </row>
    <row r="11" spans="1:18" x14ac:dyDescent="0.3">
      <c r="A11" s="15"/>
      <c r="B11" s="16"/>
      <c r="D11" s="15"/>
      <c r="E11" s="16"/>
      <c r="G11" s="15"/>
      <c r="H11" s="16"/>
      <c r="L11" s="17"/>
      <c r="M11" s="17"/>
      <c r="N11" s="17"/>
      <c r="O11" s="17"/>
      <c r="P11" s="17"/>
      <c r="Q11" s="17"/>
      <c r="R11" s="17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IV17"/>
  <sheetViews>
    <sheetView showGridLines="0" topLeftCell="A2" zoomScale="90" zoomScaleNormal="90" workbookViewId="0">
      <selection activeCell="B15" sqref="B15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6" style="1" bestFit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8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January 31,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23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5">
        <v>12.32</v>
      </c>
      <c r="D9" s="10" t="s">
        <v>51</v>
      </c>
      <c r="E9" s="35">
        <v>13.01</v>
      </c>
      <c r="G9" s="11" t="s">
        <v>30</v>
      </c>
      <c r="H9" s="32">
        <v>37.090000000000003</v>
      </c>
    </row>
    <row r="10" spans="1:18" x14ac:dyDescent="0.3">
      <c r="A10" s="30" t="s">
        <v>29</v>
      </c>
      <c r="B10" s="35">
        <v>8.3699999999999992</v>
      </c>
      <c r="D10" s="10" t="s">
        <v>27</v>
      </c>
      <c r="E10" s="35">
        <v>9.49</v>
      </c>
      <c r="G10" s="11" t="s">
        <v>35</v>
      </c>
      <c r="H10" s="32">
        <v>10.95</v>
      </c>
    </row>
    <row r="11" spans="1:18" x14ac:dyDescent="0.3">
      <c r="A11" s="30" t="s">
        <v>32</v>
      </c>
      <c r="B11" s="35">
        <v>8.2000000000000011</v>
      </c>
      <c r="D11" s="10" t="s">
        <v>52</v>
      </c>
      <c r="E11" s="35">
        <v>8.3699999999999992</v>
      </c>
      <c r="G11" s="11" t="s">
        <v>36</v>
      </c>
      <c r="H11" s="32">
        <v>9.94</v>
      </c>
    </row>
    <row r="12" spans="1:18" x14ac:dyDescent="0.3">
      <c r="A12" s="30" t="s">
        <v>33</v>
      </c>
      <c r="B12" s="35">
        <v>5.0200000000000005</v>
      </c>
      <c r="D12" s="10" t="s">
        <v>53</v>
      </c>
      <c r="E12" s="35">
        <v>8.2000000000000011</v>
      </c>
      <c r="G12" s="11" t="s">
        <v>56</v>
      </c>
      <c r="H12" s="32">
        <v>6.8600000000000012</v>
      </c>
    </row>
    <row r="13" spans="1:18" x14ac:dyDescent="0.3">
      <c r="A13" s="30" t="s">
        <v>44</v>
      </c>
      <c r="B13" s="35">
        <v>4.7600000000000007</v>
      </c>
      <c r="D13" s="10" t="s">
        <v>54</v>
      </c>
      <c r="E13" s="35">
        <v>6.1800000000000006</v>
      </c>
      <c r="G13" s="8" t="s">
        <v>13</v>
      </c>
      <c r="H13" s="24">
        <f>SUM($H$8:H12)</f>
        <v>64.84</v>
      </c>
    </row>
    <row r="14" spans="1:18" x14ac:dyDescent="0.3">
      <c r="A14" s="30" t="s">
        <v>26</v>
      </c>
      <c r="B14" s="35">
        <v>3.8699999999999997</v>
      </c>
      <c r="D14" s="10" t="s">
        <v>34</v>
      </c>
      <c r="E14" s="35">
        <v>5.0200000000000005</v>
      </c>
      <c r="G14" s="15"/>
      <c r="H14" s="16"/>
    </row>
    <row r="15" spans="1:18" x14ac:dyDescent="0.3">
      <c r="A15" s="30" t="s">
        <v>50</v>
      </c>
      <c r="B15" s="35">
        <v>3.8699999999999997</v>
      </c>
      <c r="D15" s="10" t="s">
        <v>49</v>
      </c>
      <c r="E15" s="35">
        <v>4.7600000000000007</v>
      </c>
    </row>
    <row r="16" spans="1:18" x14ac:dyDescent="0.3">
      <c r="A16" s="8" t="s">
        <v>13</v>
      </c>
      <c r="B16" s="24">
        <f>SUM($B$8:B15)</f>
        <v>46.41</v>
      </c>
      <c r="D16" s="8" t="s">
        <v>13</v>
      </c>
      <c r="E16" s="24">
        <f>SUM($E$8:E15)</f>
        <v>55.03</v>
      </c>
    </row>
    <row r="17" spans="1:5" x14ac:dyDescent="0.3">
      <c r="A17" s="15"/>
      <c r="B17" s="16"/>
      <c r="D17" s="15"/>
      <c r="E17" s="16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IV16"/>
  <sheetViews>
    <sheetView showGridLines="0" topLeftCell="A2" zoomScale="90" zoomScaleNormal="90" workbookViewId="0">
      <selection activeCell="G20" sqref="G20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8.33203125" style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6.10937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24</v>
      </c>
      <c r="G1" s="3">
        <v>45473</v>
      </c>
    </row>
    <row r="2" spans="1:18" ht="18.75" customHeight="1" x14ac:dyDescent="0.3">
      <c r="A2" s="4" t="str">
        <f>+BBPNSDL2028!A2</f>
        <v>Exposure as on January 31,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2">
        <v>21.97</v>
      </c>
      <c r="D9" s="10" t="s">
        <v>51</v>
      </c>
      <c r="E9" s="32">
        <v>21.97</v>
      </c>
      <c r="G9" s="11" t="s">
        <v>30</v>
      </c>
      <c r="H9" s="32">
        <v>99.83</v>
      </c>
      <c r="M9" s="18"/>
    </row>
    <row r="10" spans="1:18" x14ac:dyDescent="0.3">
      <c r="A10" s="30" t="s">
        <v>29</v>
      </c>
      <c r="B10" s="32">
        <v>18.11</v>
      </c>
      <c r="D10" s="10" t="s">
        <v>52</v>
      </c>
      <c r="E10" s="32">
        <v>18.11</v>
      </c>
      <c r="G10" s="8" t="s">
        <v>13</v>
      </c>
      <c r="H10" s="24">
        <f>SUM($H$9:H9)</f>
        <v>99.83</v>
      </c>
      <c r="M10" s="18"/>
    </row>
    <row r="11" spans="1:18" x14ac:dyDescent="0.3">
      <c r="A11" s="30" t="s">
        <v>26</v>
      </c>
      <c r="B11" s="32">
        <v>10.4</v>
      </c>
      <c r="D11" s="10" t="s">
        <v>55</v>
      </c>
      <c r="E11" s="32">
        <v>12.310000000000002</v>
      </c>
      <c r="G11" s="15"/>
      <c r="H11" s="16"/>
      <c r="M11" s="18"/>
    </row>
    <row r="12" spans="1:18" x14ac:dyDescent="0.3">
      <c r="A12" s="30" t="s">
        <v>46</v>
      </c>
      <c r="B12" s="32">
        <v>9.82</v>
      </c>
      <c r="D12" s="10" t="s">
        <v>27</v>
      </c>
      <c r="E12" s="32">
        <v>10.4</v>
      </c>
      <c r="M12" s="18"/>
    </row>
    <row r="13" spans="1:18" x14ac:dyDescent="0.3">
      <c r="A13" s="30" t="s">
        <v>45</v>
      </c>
      <c r="B13" s="32">
        <v>8.870000000000001</v>
      </c>
      <c r="D13" s="10" t="s">
        <v>48</v>
      </c>
      <c r="E13" s="32">
        <v>9.82</v>
      </c>
      <c r="M13" s="18"/>
    </row>
    <row r="14" spans="1:18" x14ac:dyDescent="0.3">
      <c r="A14" s="30" t="s">
        <v>31</v>
      </c>
      <c r="B14" s="32">
        <v>4.9799999999999995</v>
      </c>
      <c r="D14" s="10" t="s">
        <v>47</v>
      </c>
      <c r="E14" s="32">
        <v>8.870000000000001</v>
      </c>
      <c r="M14" s="18"/>
    </row>
    <row r="15" spans="1:18" x14ac:dyDescent="0.3">
      <c r="A15" s="30" t="s">
        <v>66</v>
      </c>
      <c r="B15" s="32">
        <v>4.18</v>
      </c>
      <c r="D15" s="10" t="s">
        <v>61</v>
      </c>
      <c r="E15" s="32">
        <v>4.9799999999999995</v>
      </c>
      <c r="M15" s="18"/>
    </row>
    <row r="16" spans="1:18" x14ac:dyDescent="0.3">
      <c r="A16" s="8" t="s">
        <v>13</v>
      </c>
      <c r="B16" s="24">
        <f>SUM(B9:B15)</f>
        <v>78.330000000000013</v>
      </c>
      <c r="D16" s="8" t="s">
        <v>13</v>
      </c>
      <c r="E16" s="24">
        <f>SUM(E9:E15)</f>
        <v>86.460000000000008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"/>
  <sheetViews>
    <sheetView showGridLines="0" zoomScale="90" zoomScaleNormal="90" workbookViewId="0">
      <selection activeCell="G11" sqref="G11"/>
    </sheetView>
  </sheetViews>
  <sheetFormatPr defaultColWidth="16.109375" defaultRowHeight="14.4" x14ac:dyDescent="0.3"/>
  <cols>
    <col min="1" max="1" width="46.33203125" bestFit="1" customWidth="1"/>
    <col min="2" max="2" width="11.33203125" style="25" bestFit="1" customWidth="1"/>
    <col min="4" max="4" width="27.109375" bestFit="1" customWidth="1"/>
    <col min="5" max="5" width="14.6640625" style="25" customWidth="1"/>
    <col min="7" max="7" width="34.6640625" bestFit="1" customWidth="1"/>
    <col min="8" max="8" width="11.33203125" style="25" bestFit="1" customWidth="1"/>
  </cols>
  <sheetData>
    <row r="1" spans="1:10" ht="18" x14ac:dyDescent="0.3">
      <c r="A1" s="4" t="str">
        <f>+BBPNSDL2026!A2</f>
        <v>Exposure as on January 31, 2026</v>
      </c>
      <c r="B1" s="2"/>
      <c r="C1" s="1"/>
      <c r="D1" s="1"/>
      <c r="E1" s="2"/>
      <c r="F1" s="1"/>
      <c r="G1" s="1"/>
      <c r="H1" s="2"/>
      <c r="I1" s="1"/>
    </row>
    <row r="2" spans="1:10" ht="18" x14ac:dyDescent="0.3">
      <c r="A2" s="4"/>
      <c r="B2" s="2"/>
      <c r="C2" s="1"/>
      <c r="D2" s="1"/>
      <c r="E2" s="2"/>
      <c r="F2" s="1"/>
      <c r="G2" s="6"/>
      <c r="H2" s="2"/>
      <c r="I2" s="1"/>
    </row>
    <row r="3" spans="1:10" ht="18" x14ac:dyDescent="0.3">
      <c r="A3" s="4" t="s">
        <v>38</v>
      </c>
      <c r="B3" s="2"/>
      <c r="C3" s="1"/>
      <c r="D3" s="1"/>
      <c r="E3" s="2"/>
      <c r="F3" s="1"/>
      <c r="G3" s="6"/>
      <c r="H3" s="2"/>
      <c r="I3" s="1"/>
    </row>
    <row r="4" spans="1:10" ht="18" x14ac:dyDescent="0.3">
      <c r="A4" s="4"/>
      <c r="B4" s="33"/>
      <c r="C4" s="1"/>
      <c r="D4" s="1"/>
      <c r="E4" s="2"/>
      <c r="F4" s="1"/>
      <c r="G4" s="6"/>
      <c r="H4" s="2"/>
      <c r="I4" s="1"/>
    </row>
    <row r="5" spans="1:10" ht="17.399999999999999" x14ac:dyDescent="0.3">
      <c r="A5" s="7" t="s">
        <v>2</v>
      </c>
      <c r="B5" s="2"/>
      <c r="C5" s="1"/>
      <c r="D5" s="7" t="s">
        <v>3</v>
      </c>
      <c r="E5" s="2"/>
      <c r="F5" s="1"/>
      <c r="G5" s="7" t="s">
        <v>4</v>
      </c>
      <c r="H5" s="2"/>
      <c r="I5" s="1"/>
    </row>
    <row r="6" spans="1:10" ht="18" x14ac:dyDescent="0.3">
      <c r="A6" s="4"/>
      <c r="B6" s="2"/>
      <c r="C6" s="1"/>
      <c r="D6" s="1"/>
      <c r="E6" s="2"/>
      <c r="F6" s="1"/>
      <c r="G6" s="6"/>
      <c r="H6" s="2"/>
      <c r="I6" s="1"/>
    </row>
    <row r="7" spans="1:10" x14ac:dyDescent="0.3">
      <c r="A7" s="13" t="s">
        <v>5</v>
      </c>
      <c r="B7" s="14" t="s">
        <v>6</v>
      </c>
      <c r="C7" s="1"/>
      <c r="D7" s="13" t="s">
        <v>7</v>
      </c>
      <c r="E7" s="14" t="s">
        <v>6</v>
      </c>
      <c r="F7" s="1"/>
      <c r="G7" s="13" t="s">
        <v>8</v>
      </c>
      <c r="H7" s="14" t="s">
        <v>6</v>
      </c>
      <c r="I7" s="1"/>
    </row>
    <row r="8" spans="1:10" x14ac:dyDescent="0.3">
      <c r="A8" s="29" t="s">
        <v>41</v>
      </c>
      <c r="B8" s="32">
        <v>3.05</v>
      </c>
      <c r="C8" s="1"/>
      <c r="D8" s="10" t="s">
        <v>27</v>
      </c>
      <c r="E8" s="32">
        <v>4.8100000000000005</v>
      </c>
      <c r="F8" s="1"/>
      <c r="G8" s="11" t="s">
        <v>30</v>
      </c>
      <c r="H8" s="32">
        <v>27.63</v>
      </c>
      <c r="I8" s="21"/>
      <c r="J8" s="22"/>
    </row>
    <row r="9" spans="1:10" x14ac:dyDescent="0.3">
      <c r="A9" s="29" t="s">
        <v>62</v>
      </c>
      <c r="B9" s="32">
        <v>1.91</v>
      </c>
      <c r="C9" s="1"/>
      <c r="D9" s="10" t="s">
        <v>58</v>
      </c>
      <c r="E9" s="32">
        <v>3.1100000000000003</v>
      </c>
      <c r="F9" s="1"/>
      <c r="G9" s="11" t="s">
        <v>39</v>
      </c>
      <c r="H9" s="32">
        <v>14.109999999999994</v>
      </c>
      <c r="I9" s="21"/>
      <c r="J9" s="22"/>
    </row>
    <row r="10" spans="1:10" x14ac:dyDescent="0.3">
      <c r="A10" s="29" t="s">
        <v>31</v>
      </c>
      <c r="B10" s="32">
        <v>1.8800000000000001</v>
      </c>
      <c r="C10" s="1"/>
      <c r="D10" s="10" t="s">
        <v>42</v>
      </c>
      <c r="E10" s="32">
        <v>3.05</v>
      </c>
      <c r="F10" s="1"/>
      <c r="G10" s="11" t="s">
        <v>43</v>
      </c>
      <c r="H10" s="32">
        <v>8.6000000000000014</v>
      </c>
      <c r="I10" s="21"/>
      <c r="J10" s="22"/>
    </row>
    <row r="11" spans="1:10" x14ac:dyDescent="0.3">
      <c r="A11" s="29" t="s">
        <v>65</v>
      </c>
      <c r="B11" s="32">
        <v>1.81</v>
      </c>
      <c r="C11" s="1"/>
      <c r="D11" s="10" t="s">
        <v>55</v>
      </c>
      <c r="E11" s="32">
        <v>2.71</v>
      </c>
      <c r="F11" s="1"/>
      <c r="G11" s="11" t="s">
        <v>56</v>
      </c>
      <c r="H11" s="32">
        <v>7.5</v>
      </c>
      <c r="I11" s="21"/>
      <c r="J11" s="22"/>
    </row>
    <row r="12" spans="1:10" x14ac:dyDescent="0.3">
      <c r="A12" s="29" t="s">
        <v>66</v>
      </c>
      <c r="B12" s="32">
        <v>1.59</v>
      </c>
      <c r="C12" s="1"/>
      <c r="D12" s="10" t="s">
        <v>54</v>
      </c>
      <c r="E12" s="32">
        <v>2.12</v>
      </c>
      <c r="F12" s="1"/>
      <c r="G12" s="8" t="s">
        <v>13</v>
      </c>
      <c r="H12" s="24">
        <f>SUM($H$8:H11)</f>
        <v>57.839999999999996</v>
      </c>
      <c r="I12" s="1"/>
    </row>
    <row r="13" spans="1:10" x14ac:dyDescent="0.3">
      <c r="A13" s="29" t="s">
        <v>40</v>
      </c>
      <c r="B13" s="32">
        <v>1.5699999999999998</v>
      </c>
      <c r="C13" s="1"/>
      <c r="D13" s="10" t="s">
        <v>63</v>
      </c>
      <c r="E13" s="32">
        <v>1.91</v>
      </c>
      <c r="F13" s="1"/>
      <c r="G13" s="15"/>
      <c r="H13" s="16"/>
      <c r="I13" s="1"/>
    </row>
    <row r="14" spans="1:10" x14ac:dyDescent="0.3">
      <c r="A14" s="29" t="s">
        <v>57</v>
      </c>
      <c r="B14" s="32">
        <v>1.53</v>
      </c>
      <c r="C14" s="1"/>
      <c r="D14" s="10" t="s">
        <v>61</v>
      </c>
      <c r="E14" s="32">
        <v>1.8800000000000001</v>
      </c>
      <c r="F14" s="1"/>
      <c r="G14" s="1"/>
      <c r="H14" s="2"/>
      <c r="I14" s="1"/>
    </row>
    <row r="15" spans="1:10" x14ac:dyDescent="0.3">
      <c r="A15" s="8" t="s">
        <v>13</v>
      </c>
      <c r="B15" s="24">
        <f>SUM($B$8:B14)</f>
        <v>13.34</v>
      </c>
      <c r="C15" s="1"/>
      <c r="D15" s="8" t="s">
        <v>13</v>
      </c>
      <c r="E15" s="24">
        <f>SUM($E$8:E14)</f>
        <v>19.59</v>
      </c>
      <c r="F15" s="1"/>
      <c r="G15" s="1"/>
      <c r="H15" s="2"/>
      <c r="I1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8"/>
  <sheetViews>
    <sheetView showGridLines="0" topLeftCell="A2" zoomScale="90" zoomScaleNormal="90" workbookViewId="0">
      <selection activeCell="A20" sqref="A20"/>
    </sheetView>
  </sheetViews>
  <sheetFormatPr defaultColWidth="13.88671875" defaultRowHeight="14.4" x14ac:dyDescent="0.3"/>
  <cols>
    <col min="1" max="1" width="45.6640625" style="1" bestFit="1" customWidth="1"/>
    <col min="2" max="2" width="13.6640625" style="2" customWidth="1"/>
    <col min="3" max="3" width="6.88671875" style="1" customWidth="1"/>
    <col min="4" max="4" width="40.6640625" style="1" customWidth="1"/>
    <col min="5" max="5" width="13.6640625" style="2" customWidth="1"/>
    <col min="6" max="6" width="6.6640625" style="1" bestFit="1" customWidth="1"/>
    <col min="7" max="7" width="40.6640625" style="1" customWidth="1"/>
    <col min="8" max="8" width="13.6640625" style="2" customWidth="1"/>
    <col min="9" max="9" width="26.33203125" style="1" bestFit="1" customWidth="1"/>
    <col min="10" max="10" width="7.5546875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January 31, 2026</v>
      </c>
      <c r="L2" s="19"/>
      <c r="M2" s="19"/>
      <c r="N2" s="19"/>
      <c r="O2" s="19"/>
      <c r="P2" s="19"/>
      <c r="Q2" s="19"/>
      <c r="R2" s="19"/>
    </row>
    <row r="3" spans="1:18" ht="18.75" customHeight="1" x14ac:dyDescent="0.3">
      <c r="A3" s="4"/>
      <c r="G3" s="6"/>
      <c r="L3" s="19"/>
      <c r="M3" s="19"/>
      <c r="N3" s="19"/>
      <c r="O3" s="19"/>
      <c r="P3" s="19"/>
      <c r="Q3" s="19"/>
      <c r="R3" s="19"/>
    </row>
    <row r="4" spans="1:18" ht="18.75" customHeight="1" x14ac:dyDescent="0.3">
      <c r="A4" s="4" t="s">
        <v>37</v>
      </c>
      <c r="G4" s="6"/>
      <c r="L4" s="19"/>
      <c r="M4" s="19"/>
      <c r="N4" s="19"/>
      <c r="O4" s="19"/>
      <c r="P4" s="19"/>
      <c r="Q4" s="19"/>
      <c r="R4" s="19"/>
    </row>
    <row r="5" spans="1:18" ht="18.75" customHeight="1" x14ac:dyDescent="0.3">
      <c r="A5" s="4"/>
      <c r="G5" s="6"/>
      <c r="L5" s="19"/>
      <c r="M5" s="19"/>
      <c r="N5" s="19"/>
      <c r="O5" s="19"/>
      <c r="P5" s="19"/>
      <c r="Q5" s="19"/>
      <c r="R5" s="19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19"/>
      <c r="M6" s="19"/>
      <c r="N6" s="19"/>
      <c r="O6" s="19"/>
      <c r="P6" s="19"/>
      <c r="Q6" s="19"/>
      <c r="R6" s="19"/>
    </row>
    <row r="7" spans="1:18" ht="18.75" customHeight="1" x14ac:dyDescent="0.3">
      <c r="A7" s="4"/>
      <c r="G7" s="6"/>
      <c r="L7" s="19"/>
      <c r="M7" s="19"/>
      <c r="N7" s="19"/>
      <c r="O7" s="19"/>
      <c r="P7" s="19"/>
      <c r="Q7" s="19"/>
      <c r="R7" s="19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19"/>
      <c r="M8" s="19"/>
      <c r="N8" s="19"/>
      <c r="O8" s="19"/>
      <c r="P8" s="19"/>
      <c r="Q8" s="19"/>
      <c r="R8" s="19"/>
    </row>
    <row r="9" spans="1:18" x14ac:dyDescent="0.3">
      <c r="A9" s="29" t="s">
        <v>69</v>
      </c>
      <c r="B9" s="32">
        <v>5.89</v>
      </c>
      <c r="D9" s="10" t="s">
        <v>70</v>
      </c>
      <c r="E9" s="32">
        <v>7.9600000000000009</v>
      </c>
      <c r="G9" s="30" t="s">
        <v>30</v>
      </c>
      <c r="H9" s="32">
        <v>49.629999999999995</v>
      </c>
      <c r="I9" s="21"/>
      <c r="J9" s="22"/>
    </row>
    <row r="10" spans="1:18" x14ac:dyDescent="0.3">
      <c r="A10" s="29" t="s">
        <v>26</v>
      </c>
      <c r="B10" s="32">
        <v>5.55</v>
      </c>
      <c r="D10" s="10" t="s">
        <v>27</v>
      </c>
      <c r="E10" s="32">
        <v>5.55</v>
      </c>
      <c r="G10" s="30" t="s">
        <v>56</v>
      </c>
      <c r="H10" s="32">
        <v>17.940000000000001</v>
      </c>
      <c r="I10" s="21"/>
      <c r="J10" s="22"/>
    </row>
    <row r="11" spans="1:18" x14ac:dyDescent="0.3">
      <c r="A11" s="29" t="s">
        <v>68</v>
      </c>
      <c r="B11" s="32">
        <v>5.38</v>
      </c>
      <c r="D11" s="10" t="s">
        <v>72</v>
      </c>
      <c r="E11" s="32">
        <v>5.38</v>
      </c>
      <c r="G11" s="30" t="s">
        <v>76</v>
      </c>
      <c r="H11" s="32">
        <v>5.89</v>
      </c>
      <c r="I11" s="21"/>
      <c r="J11" s="22"/>
    </row>
    <row r="12" spans="1:18" x14ac:dyDescent="0.3">
      <c r="A12" s="29" t="s">
        <v>67</v>
      </c>
      <c r="B12" s="32">
        <v>4.88</v>
      </c>
      <c r="D12" s="10" t="s">
        <v>71</v>
      </c>
      <c r="E12" s="32">
        <v>4.88</v>
      </c>
      <c r="G12" s="30" t="s">
        <v>73</v>
      </c>
      <c r="H12" s="32">
        <v>5.38</v>
      </c>
      <c r="I12" s="21"/>
      <c r="J12" s="22"/>
    </row>
    <row r="13" spans="1:18" x14ac:dyDescent="0.3">
      <c r="A13" s="29" t="s">
        <v>44</v>
      </c>
      <c r="B13" s="32">
        <v>4.71</v>
      </c>
      <c r="D13" s="10" t="s">
        <v>60</v>
      </c>
      <c r="E13" s="32">
        <v>4.71</v>
      </c>
      <c r="G13" s="8" t="s">
        <v>13</v>
      </c>
      <c r="H13" s="24">
        <f>SUM($H$8:H12)</f>
        <v>78.839999999999989</v>
      </c>
    </row>
    <row r="14" spans="1:18" x14ac:dyDescent="0.3">
      <c r="A14" s="29" t="s">
        <v>64</v>
      </c>
      <c r="B14" s="32">
        <v>4.71</v>
      </c>
      <c r="D14" s="10" t="s">
        <v>49</v>
      </c>
      <c r="E14" s="32">
        <v>4.71</v>
      </c>
      <c r="G14" s="15"/>
      <c r="H14" s="16"/>
    </row>
    <row r="15" spans="1:18" x14ac:dyDescent="0.3">
      <c r="A15" s="29" t="s">
        <v>75</v>
      </c>
      <c r="B15" s="32">
        <v>4.5</v>
      </c>
      <c r="D15" s="10" t="s">
        <v>55</v>
      </c>
      <c r="E15" s="32">
        <v>4.5799999999999992</v>
      </c>
    </row>
    <row r="16" spans="1:18" x14ac:dyDescent="0.3">
      <c r="A16" s="8" t="s">
        <v>13</v>
      </c>
      <c r="B16" s="24">
        <f>SUM($B$8:B15)</f>
        <v>35.620000000000005</v>
      </c>
      <c r="D16" s="8" t="s">
        <v>13</v>
      </c>
      <c r="E16" s="24">
        <f>SUM($E$8:E15)</f>
        <v>37.769999999999996</v>
      </c>
    </row>
    <row r="17" spans="1:8" x14ac:dyDescent="0.3">
      <c r="A17" s="15"/>
      <c r="B17" s="16"/>
      <c r="D17" s="15"/>
      <c r="E17" s="16"/>
    </row>
    <row r="18" spans="1:8" x14ac:dyDescent="0.3">
      <c r="G18" s="21"/>
      <c r="H18" s="2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BBPNSDL2026</vt:lpstr>
      <vt:lpstr>BBPNSDL2028</vt:lpstr>
      <vt:lpstr>Gold ETF</vt:lpstr>
      <vt:lpstr>BBPN50IDX</vt:lpstr>
      <vt:lpstr>NIFTYBANKETF</vt:lpstr>
      <vt:lpstr>BBPN150IDX</vt:lpstr>
      <vt:lpstr>BBPN200IDX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Rajesh GAWADE</cp:lastModifiedBy>
  <cp:lastPrinted>2013-11-30T11:49:41Z</cp:lastPrinted>
  <dcterms:created xsi:type="dcterms:W3CDTF">2010-04-14T16:02:20Z</dcterms:created>
  <dcterms:modified xsi:type="dcterms:W3CDTF">2026-02-04T09:36:29Z</dcterms:modified>
</cp:coreProperties>
</file>