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Dept_Product\Monthly Work\Dashboard\2026\April-26\"/>
    </mc:Choice>
  </mc:AlternateContent>
  <xr:revisionPtr revIDLastSave="0" documentId="13_ncr:1_{A7F2829D-2A30-4A13-B8A5-A31A9BF894CE}" xr6:coauthVersionLast="47" xr6:coauthVersionMax="47" xr10:uidLastSave="{00000000-0000-0000-0000-000000000000}"/>
  <bookViews>
    <workbookView xWindow="-108" yWindow="-108" windowWidth="23256" windowHeight="12456" tabRatio="599" xr2:uid="{00000000-000D-0000-FFFF-FFFF00000000}"/>
  </bookViews>
  <sheets>
    <sheet name="Equity " sheetId="3" r:id="rId1"/>
    <sheet name="Hybrid &amp; FOF" sheetId="2" r:id="rId2"/>
    <sheet name="Debt" sheetId="1" r:id="rId3"/>
    <sheet name="Other Funds" sheetId="5" r:id="rId4"/>
    <sheet name="Solution Oriented Fund" sheetId="6" r:id="rId5"/>
    <sheet name="Product Labelling" sheetId="20" r:id="rId6"/>
  </sheets>
  <externalReferences>
    <externalReference r:id="rId7"/>
    <externalReference r:id="rId8"/>
  </externalReferences>
  <definedNames>
    <definedName name="_Hlk98691109" localSheetId="2">Debt!$B$30</definedName>
    <definedName name="_Hlk98691141" localSheetId="2">Debt!$B$38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O13" i="1" l="1"/>
  <c r="DO12" i="1"/>
  <c r="DB13" i="1"/>
  <c r="DB12" i="1"/>
  <c r="CO13" i="1"/>
  <c r="CO12" i="1"/>
  <c r="CB13" i="1"/>
  <c r="CB12" i="1"/>
  <c r="BO13" i="1"/>
  <c r="BO12" i="1"/>
  <c r="AO13" i="1"/>
  <c r="AO12" i="1"/>
  <c r="AB13" i="1"/>
  <c r="AB12" i="1"/>
  <c r="O13" i="1"/>
  <c r="O12" i="1"/>
  <c r="B13" i="1"/>
  <c r="B12" i="1"/>
  <c r="O12" i="6"/>
  <c r="O11" i="6"/>
  <c r="B11" i="6"/>
  <c r="B12" i="6"/>
  <c r="CB12" i="5"/>
  <c r="CB11" i="5"/>
  <c r="BO12" i="5"/>
  <c r="BO11" i="5"/>
  <c r="BB12" i="5"/>
  <c r="BB11" i="5"/>
  <c r="AO12" i="5"/>
  <c r="AO11" i="5"/>
  <c r="AB12" i="5"/>
  <c r="AB11" i="5"/>
  <c r="O12" i="5"/>
  <c r="O11" i="5"/>
  <c r="B11" i="5"/>
  <c r="B12" i="5"/>
  <c r="DS13" i="2"/>
  <c r="DS12" i="2"/>
  <c r="DD12" i="2"/>
  <c r="DD13" i="2"/>
  <c r="CO13" i="2"/>
  <c r="CO12" i="2"/>
  <c r="CB13" i="2"/>
  <c r="CB12" i="2"/>
  <c r="BO13" i="2"/>
  <c r="BO12" i="2"/>
  <c r="BB13" i="2"/>
  <c r="BB12" i="2"/>
  <c r="AO13" i="2"/>
  <c r="AO12" i="2"/>
  <c r="AB13" i="2"/>
  <c r="AB12" i="2"/>
  <c r="O13" i="2"/>
  <c r="O12" i="2"/>
  <c r="B13" i="2"/>
  <c r="B12" i="2"/>
  <c r="IF12" i="3"/>
  <c r="IF13" i="3"/>
  <c r="B12" i="3"/>
  <c r="HQ13" i="3"/>
  <c r="HQ12" i="3"/>
  <c r="HB13" i="3"/>
  <c r="HB12" i="3"/>
  <c r="GO13" i="3"/>
  <c r="GO12" i="3"/>
  <c r="GB13" i="3"/>
  <c r="GB12" i="3"/>
  <c r="FO13" i="3"/>
  <c r="FO12" i="3"/>
  <c r="FB13" i="3"/>
  <c r="FB12" i="3"/>
  <c r="EO13" i="3"/>
  <c r="EO12" i="3"/>
  <c r="EB13" i="3"/>
  <c r="EB12" i="3"/>
  <c r="DO13" i="3"/>
  <c r="DO12" i="3"/>
  <c r="DB13" i="3"/>
  <c r="DB12" i="3"/>
  <c r="CO13" i="3"/>
  <c r="CO12" i="3"/>
  <c r="CB13" i="3"/>
  <c r="CB12" i="3"/>
  <c r="BO13" i="3"/>
  <c r="BO12" i="3"/>
  <c r="BB13" i="3"/>
  <c r="BB12" i="3"/>
  <c r="AO13" i="3"/>
  <c r="AO12" i="3"/>
  <c r="AB13" i="3"/>
  <c r="AB12" i="3"/>
  <c r="O13" i="3"/>
  <c r="O12" i="3"/>
  <c r="B13" i="3"/>
  <c r="BB13" i="1"/>
  <c r="BB12" i="1"/>
</calcChain>
</file>

<file path=xl/sharedStrings.xml><?xml version="1.0" encoding="utf-8"?>
<sst xmlns="http://schemas.openxmlformats.org/spreadsheetml/2006/main" count="2207" uniqueCount="410">
  <si>
    <t xml:space="preserve">Scheme Name  </t>
  </si>
  <si>
    <t>BARODA BNP PARIBAS LARGE CAP FUND</t>
  </si>
  <si>
    <t>Baroda BNP Paribas Mid Cap Fund</t>
  </si>
  <si>
    <t>Baroda BNP Paribas Large and Mid Cap fund</t>
  </si>
  <si>
    <t>Baroda BNP Paribas Flexi Cap Fund</t>
  </si>
  <si>
    <t>Baroda BNP Paribas Focused Fund</t>
  </si>
  <si>
    <t>Baroda BNP Paribas Multi Cap Fund</t>
  </si>
  <si>
    <t>Baroda BNP Paribas ELSS Tax Saver Fund</t>
  </si>
  <si>
    <t>Baroda BNP Paribas India Consumption Fund</t>
  </si>
  <si>
    <t>Baroda BNP Paribas Business Cycle Fund</t>
  </si>
  <si>
    <t>Baroda BNP Paribas Banking and Financial Services Fund</t>
  </si>
  <si>
    <t>Baroda BNP Paribas Value Fund</t>
  </si>
  <si>
    <t>Baroda BNP Paribas Small Cap Fund</t>
  </si>
  <si>
    <t>Baroda BNP Paribas Innovation Fund</t>
  </si>
  <si>
    <t>Baroda BNP Paribas Manufacturing Fund</t>
  </si>
  <si>
    <t>Baroda BNP Paribas Dividend Yield Fund</t>
  </si>
  <si>
    <t>Baroda BNP Paribas Energy Opportunities Fund</t>
  </si>
  <si>
    <t xml:space="preserve">Baroda BNP Paribas Health &amp; Wellness Fund </t>
  </si>
  <si>
    <t xml:space="preserve">Baroda BNP Paribas Business Conglomerates Fund </t>
  </si>
  <si>
    <t>Baroda BNP Paribas ESG Best in Class Strategy Fund</t>
  </si>
  <si>
    <t>Scheme Type</t>
  </si>
  <si>
    <t>An Open ended Equity Scheme predominantly investing in large cap stocks</t>
  </si>
  <si>
    <t>An Open ended Equity Scheme predominantly investing in mid cap stocks</t>
  </si>
  <si>
    <t>An open ended scheme investing in both large cap and mid cap stocks.</t>
  </si>
  <si>
    <t>An Open-ended dynamic equity scheme investing across large cap, mid cap, small cap companies</t>
  </si>
  <si>
    <t>An Open ended Equity Scheme investing in maximum 25 stocks across market capitalization (i.e. multi cap stocks)</t>
  </si>
  <si>
    <t>An open ended equity scheme investing across large cap, mid-cap and small cap stocks</t>
  </si>
  <si>
    <t>An Open ended Equity Linked Saving Scheme with a statutory lock in of 3 years and tax benefit.</t>
  </si>
  <si>
    <t>An open ended equity scheme following consumption theme</t>
  </si>
  <si>
    <t>An open-ended equity scheme following the Business Cycles theme</t>
  </si>
  <si>
    <t>An open ended equity scheme investing in the Banking and Financial Services sector</t>
  </si>
  <si>
    <t>An open ended equity scheme following a value investment strategy</t>
  </si>
  <si>
    <t>An open-ended equity scheme predominantly investing in small cap stocks</t>
  </si>
  <si>
    <t>An open-ended equity scheme investing in innovation theme.</t>
  </si>
  <si>
    <t>An open-ended equity scheme predominantly investing in Manufacturing theme</t>
  </si>
  <si>
    <t>An open-ended equity scheme predominantly investing in Dividend Yielding Stocks</t>
  </si>
  <si>
    <t>An open-ended equity scheme predominantly investing in Energy companies.</t>
  </si>
  <si>
    <t>An open ended equity scheme investing in Pharma and Healthcare sector.</t>
  </si>
  <si>
    <t>An open ended equity scheme investing in equity and equity related securities of companies that are part of business conglomerates in India</t>
  </si>
  <si>
    <t>An open-ended equity scheme investing in equity and equity related securities of companies following Environmental, Social and Governance (ESG) theme adopting Best-In-Class Strategy</t>
  </si>
  <si>
    <t>Potential Risk Class (as on date)</t>
  </si>
  <si>
    <t>N.A</t>
  </si>
  <si>
    <t>N.A.</t>
  </si>
  <si>
    <t>-</t>
  </si>
  <si>
    <t>NA</t>
  </si>
  <si>
    <t>Objective of the scheme</t>
  </si>
  <si>
    <t>The investment objective of the Scheme is to generate long-term capital growth from a diversified and actively managed portfolio of equity and equity related securities by predominantly investing in large market capitalization companies. However, there is no assurance that the investment
objective of the Scheme will be achieved.</t>
  </si>
  <si>
    <t>The investment objective of the Scheme seeks to generate long-term capital appreciation by investing primarily in companies with high growth opportunities in the mid capitalization segment. The fund will emphasize on companies that appear to offer opportunities for long-term growth and will be inclined towards companies that are driven by dynamic style of management and entrepreneurial flair.
However, there can be no assurance that the investment objectives of the Scheme will be realized. The Scheme does not guarantee/indicate any returns.</t>
  </si>
  <si>
    <t>The primary objective of the Scheme is to seek long term capital growth through investments in both large cap and mid cap stocks. However, there is no assurance that the investment objective of the Scheme will be achieved.</t>
  </si>
  <si>
    <t>The Scheme seeks to generate long term capital appreciation by investing in a dynamic mix of equity and equity related instruments across market capitalizations. However, there can be no assurance that the investment objectives of the Scheme will be realized. The Scheme does not guarantee/indicate any returns.</t>
  </si>
  <si>
    <t>The Scheme seeks to generate long-term capital growth by investing in a concentrated portfolio of equity &amp; equity related instruments of up to 25 companies across market capitalization.  However, there is no assurance that the investment
objective of the Scheme will be achieved.The Scheme does not guarantee/indicate any returns</t>
  </si>
  <si>
    <t>The investment objective is to generate long term capital appreciation from an actively managed portfolio of equity &amp; equity related instruments.  However, there is no assurance that the investment
objective of the Scheme will be achieved.</t>
  </si>
  <si>
    <t>The investment objective of the Scheme is to generate long-term capital growth from a diversified and actively managed portfolio of equity and equity related securities along with income tax rebate, as may be prevalent from time to time.  However, there is no assurance that the investment
objective of the Scheme will be achieved.</t>
  </si>
  <si>
    <t>The investment objective of the scheme is to seek long term capital appreciation by investing in equity/equity related instruments of the companies that: 
1. are likely to benefit directly or indirectly from the domestic consumption led demand; or 
2. are related to selling of products or rendering of services that go directly to the consumer; or 
3. have products orservices which have distinct brand identity, thereby enabling choice. However, there is no assurance that the investment objective of the Scheme will be achieved</t>
  </si>
  <si>
    <t>The investment objective of the Scheme is to generate long term capital appreciation for investors by investing predominantly in equity and equity related securities with a focus on riding business cycles through dynamic allocation between various sectors. However, there is no assurance that the investment
objective of the Scheme will be achieved.</t>
  </si>
  <si>
    <t>The investment objective is to generate long term capital appreciation for unit holders from a portfolio invested predominantly in equity and equity related securities of companies engaged in the Banking &amp; Financial Services Sector.  However, there is no assurance that the investment objective of the Scheme will be achieved.</t>
  </si>
  <si>
    <t>The investment objective of the scheme is to generate long-term capital appreciation from a diversified portfolio of predominantly equity and equity related instruments by following a value investment strategy.  However, there is no assurance that the investment
objective of the Scheme will be achieved.</t>
  </si>
  <si>
    <t>The Scheme seeks to generate long-term capital appreciation by investing predominantly in equity and equity related securities of small cap companies.
However, there can be no assurance that the investment objectives of the Scheme will be realized. The Scheme does not guarantee/indicate any returns.</t>
  </si>
  <si>
    <t>The investment objective of the scheme is to seek long term capital appreciation by investing atleast 80% of its net assets in equity/equity related instruments of companies focusing and benefitting from innovation.  However, there is no assurance that the investment objective of the Scheme will be achieved.</t>
  </si>
  <si>
    <t>The investment objective is to generate long-term capital appreciation from a portfolio invested predominantly in equity and equity related securities of companies engaged in Manufacturing. 
The Scheme does not guarantee/indicate any returns. There is no assurance that the investment objective of the Scheme will be achieved.</t>
  </si>
  <si>
    <t>The investment objective is to provide medium to long term appreciation by predominantly investing in a well-diversified portfolio of equity and equity related instruments of dividend yielding companies.  However, there is no assurance that the investment objective of the Scheme will be achieved.</t>
  </si>
  <si>
    <t>The investment objective of the Scheme is to provide investors with opportunities for long term capital appreciation by investing in equity and equity related instruments of companies engaging in activities such as exploration, production, distribution, transportation and processing of traditional &amp; new energy including but not limited to industries/sectors such as oil &amp; gas, utilities and power.  However, there is no assurance that the investment
objective of the Scheme will be achieved.</t>
  </si>
  <si>
    <t>The primary objective of the Scheme is to provide long-term capital appreciation by investing predominantly in equity and equity related instruments of Pharma and Healthcare
companies. The Scheme does not guarantee/indicate any returns However, there is no assurance that the investment
objective of the Scheme will be achieved.</t>
  </si>
  <si>
    <t xml:space="preserve"> The investment objective of the Scheme is to achieve long term capital appreciation by investing in equity and equity related securities of companies that are part of business
 conglomerates in India. The Scheme does not guarantee/indicate any returns. However, there can be no assurance that the investment objective of the Scheme will be realized</t>
  </si>
  <si>
    <t>The investment objective of the scheme is to achieve long term capital appreciation by actively managed investments in equity and equity related securities of companies in India, based on Environmental, Social and Governance (“ESG”) criteria following best-in-class strategy. The Scheme does not guarantee/indicate any returns. However, there can be no assurance that the investment objective of the Scheme will be realized.</t>
  </si>
  <si>
    <t>Allotment Date</t>
  </si>
  <si>
    <t>23-Sep-2004</t>
  </si>
  <si>
    <t>02-May-2006</t>
  </si>
  <si>
    <t>04-Sep-2020</t>
  </si>
  <si>
    <t>17 Aug 2022</t>
  </si>
  <si>
    <t>06-Oct-2017</t>
  </si>
  <si>
    <t>12-Sep-2003</t>
  </si>
  <si>
    <t>05-Jan-2006</t>
  </si>
  <si>
    <t>07-Sep-2018</t>
  </si>
  <si>
    <t>15-Sep-2021</t>
  </si>
  <si>
    <t>22-Jun-2012</t>
  </si>
  <si>
    <t>Benchmark (Tier 1)</t>
  </si>
  <si>
    <t>Nifty 100 TRI</t>
  </si>
  <si>
    <t>Nifty Midcap 150 TRI</t>
  </si>
  <si>
    <t>S&amp;P BSE 250 Large Midcap TRI</t>
  </si>
  <si>
    <t>Nifty 500 Total Return Index</t>
  </si>
  <si>
    <t>Nifty 500 Total Return Index (TRI)</t>
  </si>
  <si>
    <t>Nifty 500 Multicap 50:25:25 TRI</t>
  </si>
  <si>
    <t>Nifty India Consumption Total Return Index (TRI)</t>
  </si>
  <si>
    <t>BSE 500 TRI</t>
  </si>
  <si>
    <t>Nifty Financial services Index TRI</t>
  </si>
  <si>
    <t>Nifty 500 TRI</t>
  </si>
  <si>
    <t>Nifty Small Cap 250 TRI</t>
  </si>
  <si>
    <t>Nifty India Manufacturing TRI</t>
  </si>
  <si>
    <t>Nifty Energy TRI</t>
  </si>
  <si>
    <t>BSE Healthcare TRI</t>
  </si>
  <si>
    <t xml:space="preserve"> BSE Select Business Groups Total Returns Index</t>
  </si>
  <si>
    <t>Nifty 100 ESG TRI</t>
  </si>
  <si>
    <t>Scheme Codes</t>
  </si>
  <si>
    <t>BBNP/O/E/LCF/04/07/0006</t>
  </si>
  <si>
    <t>BBNP/O/E/MIF/06/01/0009</t>
  </si>
  <si>
    <t>BBNP/O/E/LMF/19/11/0025</t>
  </si>
  <si>
    <t>BNPP/O/E/FCF/22/05/0029</t>
  </si>
  <si>
    <t>BBNP/O/E/FOC/17/06/0017</t>
  </si>
  <si>
    <t>BBNP/O/E/MCF/03/02/0003</t>
  </si>
  <si>
    <t>BBNP/O/E/THE/18/04/0018</t>
  </si>
  <si>
    <t>BBNP/O/E/THE/21/07/0028</t>
  </si>
  <si>
    <t>BBNP/O/E/SEC/11/12/0012</t>
  </si>
  <si>
    <t>BBNP/O/E/SCF/23/08/0036</t>
  </si>
  <si>
    <t>BBNP/O/E/THE/23/12/0039</t>
  </si>
  <si>
    <t>BBNP/O/E/THE/24/03/0041</t>
  </si>
  <si>
    <t>BBNP/O/E/DYF/24/03/0043</t>
  </si>
  <si>
    <t>BBNP/O/E/THE/24/09/0047</t>
  </si>
  <si>
    <t>BBNP/O/E/THE/24/12/0050</t>
  </si>
  <si>
    <t>BBNP/O/E/THE/25/05/0052</t>
  </si>
  <si>
    <t>BBNP/O/E/THE/26/01/0053</t>
  </si>
  <si>
    <t>Fund Manager From Date</t>
  </si>
  <si>
    <t>Mr. Jitendra Sriram (Managing Since June 16, 2022) &amp;
Mr. Kushant Arora (Managing Since October 21, 2024)</t>
  </si>
  <si>
    <t>Mr. Sanjay Chawla (Managing Since September 04, 2020) &amp;
Mr. Kirtan Mehta (Managing Since Jan 01, 2025)</t>
  </si>
  <si>
    <t>Mr. Sanjay Chawla  (Managing Since August 17, 2022) &amp;
Mr. Kirtan Mehta (Managing Since Jan 01, 2025)</t>
  </si>
  <si>
    <t>Mr. Sanjay Chawla (Managing Since March 14, 2022) &amp;
Mr. Kirtan Mehta (Managing Since Jan 01, 2025)</t>
  </si>
  <si>
    <t>Mr. Sanjay Chawla (Managing Since November 01, 2015) and 
Mr. Kirtan Mehta (Managing Since November 29, 2025)</t>
  </si>
  <si>
    <t>Mr. jitendra Sriram (Managing Since November 01, 2023)
Mr. Kushant Arora (Managing Since October 21, 2024)</t>
  </si>
  <si>
    <t>Mr. Sanjay Chawla (Managing Since November 29, 2025) &amp;
Mr. Yash Mehta (Managing Since November 29, 2025)</t>
  </si>
  <si>
    <t>Mr. Jitendra Sriram (Managing Since November 29, 2025) &amp;
Mr. Himanshu Singh (Managing Since October 21, 2024)</t>
  </si>
  <si>
    <t>Mr. Sanjay Chawla (Managing Since November 29, 2025 ) &amp;
Mr. Himanshu Singh (Managing Since October 21, 2024)</t>
  </si>
  <si>
    <t>Mr. Jitendra Sriram (managing since June 28, 2024)
Mr. Kushant Arora (Managing Since October 21, 2024)</t>
  </si>
  <si>
    <t>Mr. Jitendra Sriram (managing since November 29, 2025)
Mr. Himanshu Singh (managing since October 21, 2024)</t>
  </si>
  <si>
    <t>Mr. Sanjay Chawla (Managing Since February 10, 2025) and 
Mr. Kirtan Mehta (Managing Since November 29, 2025)</t>
  </si>
  <si>
    <t xml:space="preserve">Mr. Jitendra Sriram (Managing Since September 22, 2025) &amp;
Mr. Kushant Arora (Managing Since September 22, 2025)
</t>
  </si>
  <si>
    <t>Mr. Jitendra Sriram and Mr. Kushant Arora
(Managing the scheme since inception)</t>
  </si>
  <si>
    <t>Scheme AUM (Rs in crores)</t>
  </si>
  <si>
    <t>Expense ratio</t>
  </si>
  <si>
    <t xml:space="preserve"> </t>
  </si>
  <si>
    <t>Performance as on March 31, 2026</t>
  </si>
  <si>
    <t>BARODA BNP PARIBAS LARGE CAP FUND~</t>
  </si>
  <si>
    <t>Last  1 Year</t>
  </si>
  <si>
    <t>Last  3 years</t>
  </si>
  <si>
    <t>Last 5 years</t>
  </si>
  <si>
    <t>Since Inception - Regular/Distributor</t>
  </si>
  <si>
    <t>Since Inception - Direct</t>
  </si>
  <si>
    <t>Date of Inception of the Scheme</t>
  </si>
  <si>
    <t>Baroda BNP Paribas Mid Cap Fund~</t>
  </si>
  <si>
    <t>Baroda BNP Paribas Multi Cap Fund~</t>
  </si>
  <si>
    <t>Baroda BNP Paribas ELSS Fund~</t>
  </si>
  <si>
    <t>Baroda BNP Paribas India Consumption Fund~</t>
  </si>
  <si>
    <t>Last  6 months</t>
  </si>
  <si>
    <t>Returns In INR*</t>
  </si>
  <si>
    <t xml:space="preserve">CAGR </t>
  </si>
  <si>
    <t>Distributor Plan</t>
  </si>
  <si>
    <t>Regular Plan</t>
  </si>
  <si>
    <t>Since the scheme has not completed 6 months. Hence performance has not been shown</t>
  </si>
  <si>
    <t>Direct Plan</t>
  </si>
  <si>
    <t>S&amp;P BSE 250 Large &amp; Midcap TRI</t>
  </si>
  <si>
    <t>NIFTY India Consumption TRI</t>
  </si>
  <si>
    <t>S&amp;P BSE 500 TRI</t>
  </si>
  <si>
    <t>Nifty Financial Services TRI</t>
  </si>
  <si>
    <t>Additional Benchmark Nifty 50 TRI Index</t>
  </si>
  <si>
    <t>Additional Benchmark Nifty 50 TRI</t>
  </si>
  <si>
    <t>Additional Benchmark BSE SENSEX TRI</t>
  </si>
  <si>
    <t>Portfolio details</t>
  </si>
  <si>
    <t>Click Here</t>
  </si>
  <si>
    <t>Riskometer (as on Date)</t>
  </si>
  <si>
    <t>Very High</t>
  </si>
  <si>
    <r>
      <rPr>
        <b/>
        <sz val="11"/>
        <rFont val="Times New Roman"/>
        <family val="1"/>
      </rPr>
      <t>Past performance may or may not be sustained in future</t>
    </r>
    <r>
      <rPr>
        <sz val="11"/>
        <rFont val="Times New Roman"/>
        <family val="1"/>
      </rPr>
      <t xml:space="preserve"> and should not be used as a basis of comparison with other investments. Returns do not take into account the load and taxes, if any. Returns are for growth option. Different plans shall have a different expense structure.
Where scheme performance for last 3 and 5 years is not available, the same has not been shown. 
Returns in INR show the value of 10,000/- invested for last 1 year, last 3 years, last 5 years and since inception respectively
~The scheme is a ‘Transferee Scheme’, and accordingly, the performance is being provided in accordance with provisions of the SEBI Circular No- SEBI/HO/IMD/DF3/CIR/P/2018/69 dated April 12, 2018 whereby the weighted average performance of both the Transferor Scheme and Transferee Scheme has been considered</t>
    </r>
  </si>
  <si>
    <t>Baroda BNP Paribas Balanced Advantage Fund</t>
  </si>
  <si>
    <t>BARODA BNP PARIBAS AGGRESSIVE HYBRID FUND</t>
  </si>
  <si>
    <t>Baroda BNP Paribas Equity Savings Fund</t>
  </si>
  <si>
    <t>BARODA BNP PARIBAS CONSERVATIVE HYBRID FUND</t>
  </si>
  <si>
    <t>BARODA BNP PARIBAS ARBITRAGE FUND</t>
  </si>
  <si>
    <t>Baroda BNP Paribas Aqua Fund of Fund</t>
  </si>
  <si>
    <t>Baroda BNP Paribas Multi Asset Fund</t>
  </si>
  <si>
    <t>Baroda BNP Paribas Income Plus Arbitrage Active Fund of Fund</t>
  </si>
  <si>
    <t>Baroda BNP Paribas Multi Asset Active Fund of Funds</t>
  </si>
  <si>
    <t>Baroda BNP Paribas Gold ETF Fund of Funds</t>
  </si>
  <si>
    <t>An open ended balanced advantage fund.</t>
  </si>
  <si>
    <t xml:space="preserve">An Open ended Hybrid Scheme investing predominantly in equity and equity related instruments        
</t>
  </si>
  <si>
    <t>An open ended scheme investing in equity, arbitrage and debt instruments.</t>
  </si>
  <si>
    <t>An Open ended Hybrid Scheme investing predominantly in debt instruments.</t>
  </si>
  <si>
    <t>An Open ended Scheme investing in arbitrage opportunities.</t>
  </si>
  <si>
    <t>An Open Ended Fund of Fund scheme investing in BNP Paribas Funds Aqua (Lux)</t>
  </si>
  <si>
    <t>An open ended scheme investing in Equity, Debt and Gold ETF</t>
  </si>
  <si>
    <t>An open-ended fund of fund scheme predominantly investing in arbitrage and debt oriented schemes of Baroda BNP Paribas Mutual Fund</t>
  </si>
  <si>
    <t>An open ended fund of fund scheme predominantly investing in debt, equity and gold oriented schemes of Baroda BNP Paribas Mutual Fund</t>
  </si>
  <si>
    <t>An open-ended fund of fund scheme investing in Baroda BNP Paribas Gold 
ETF</t>
  </si>
  <si>
    <t>The primary objective of the Scheme is to generate capital appreciation by investing in a portfolio of equity or equity linked securities while the secondary objective is to generate income through investments in debt and money market instruments. . It also aims to manage risk through active asset allocation. However, there is no assurance that the investment objective of the Scheme will be achieved. The Scheme does not guarantee/ indicate any returns.</t>
  </si>
  <si>
    <t>The Scheme seeks to generate income and capital appreciation by investing in a diversified portfolio of equity and equity related instruments and fixed income instruments.However, there is no assurance that the investment objective of the Scheme will be achieved.</t>
  </si>
  <si>
    <t>The primary objective of the Scheme is to generate capital appreciation and income by using arbitrage opportunities, investment in equity / equity related instruments and debt/ money market instruments.However, there is no assurance that the investment objective of the Scheme will be achieved.</t>
  </si>
  <si>
    <t>The primary objective of the Scheme is to generate regular returns through investments primarily in Debt and Money Market Instruments. The secondary objective of the Scheme is to generate long-term capital appreciation by investing a portion of the Scheme's assets in equity and equity related securities. There is no assurance that the investment objective of the Scheme will be achieved. The Scheme does not guarantee/ indicate any return</t>
  </si>
  <si>
    <t>The primary investment objective of the scheme is to generate income and capital appreciation by investing in a combination of diversified portfolio of equity and equity related instruments, including use of equity derivatives strategies and arbitrage opportunities with exposure in debt and fixed income instruments. However, there can be no assurance that the investment objective of the Scheme will be achieved. The Scheme does not guarantee/indicate any returns</t>
  </si>
  <si>
    <t>The primary investment objective of the Scheme is to seek capital appreciation by investing predominantly in units of BNP Paribas Funds Aqua (Lux).</t>
  </si>
  <si>
    <t>The Scheme seeks to generate long term capital growth by investing in equity and equity related securities, debt &amp; money market instruments,  InVITs and Gold ETF.
However, there can be no assurance that the investment objectives of the Scheme will be realized. The Scheme does not guarantee/indicate any returns.</t>
  </si>
  <si>
    <t>The primary objective of the Scheme is to offer regular income and capital appreciation through diversification of investments across debt and arbitrage schemes. The Scheme does not
guarantee / indicate any returns. There is no assurance that the investment objective of the Scheme will be achieved</t>
  </si>
  <si>
    <t>The primary objective of the Scheme is to offer capital appreciation and income over long term through diversification of investments across debt, equity and gold schemes. However, there is no assurance that the investment objective of the Scheme will be achieved.</t>
  </si>
  <si>
    <t>The investment objective of the Scheme is to seek to provide returns that are in line with the returns provided by Baroda BNP 
Paribas Gold Exchange Traded Fund. However, there is no assurance or guarantee that the objective of the Scheme will be achieved.</t>
  </si>
  <si>
    <t>14-Nov-2018</t>
  </si>
  <si>
    <t>07-Apr-2017</t>
  </si>
  <si>
    <t>25-Jul-2019</t>
  </si>
  <si>
    <t>28-Dec-2016</t>
  </si>
  <si>
    <t>07-May-2021</t>
  </si>
  <si>
    <t>NIFTY 50 Hybrid Composite debt 50:50 Index</t>
  </si>
  <si>
    <t>CRISIL Hybrid 35+65 - Aggressive Index</t>
  </si>
  <si>
    <t>Nifty Equity Savings Index TRI</t>
  </si>
  <si>
    <t>CRISIL Hybrid 85+15 - Conservative Index</t>
  </si>
  <si>
    <t>Nifty 50 Arbitrage Index</t>
  </si>
  <si>
    <t xml:space="preserve">MSCI World Index (Total Return Index) </t>
  </si>
  <si>
    <t xml:space="preserve">65% of Nifty 500 TRI + 20% of NIFTY Composite Debt Index + 15% of INR Price of Gold </t>
  </si>
  <si>
    <t>Nifty Composite Debt Index 60% + Nifty Arbitrage Index 40% Total Return Index</t>
  </si>
  <si>
    <t>65% of NIFTY Composite Debt Index TRI + 15% Nifty 500 TRI + 15% of INR Price of Gold</t>
  </si>
  <si>
    <t>Domestic Price of Gold</t>
  </si>
  <si>
    <t>BBNP/O/H/BAF/18/07/0020</t>
  </si>
  <si>
    <t>BBNP/O/H/AHF/17/01/0016</t>
  </si>
  <si>
    <t>BBNP/O/H/ESF/19/02/0022</t>
  </si>
  <si>
    <t>BBNP/O/H/CHF/04/07/0004</t>
  </si>
  <si>
    <t>BBNP/O/H/ARB/16/08/0015</t>
  </si>
  <si>
    <t>BBNP/O/O/FOO/21/02/0027</t>
  </si>
  <si>
    <t>BBNP/O/E/MAA/22/09/0030</t>
  </si>
  <si>
    <t>BBNP/O/H/FOD/25/04/0049</t>
  </si>
  <si>
    <t>BBNP/O/H/FOD/25/04/0048</t>
  </si>
  <si>
    <t>BBNP/O/O/FOD/25/04/0051</t>
  </si>
  <si>
    <t>Mr. Vikram Pamnani  (Managing since June 05, 2025) &amp;
Mr. Neeraj Saxena (Managing since May 23, 2025)</t>
  </si>
  <si>
    <t>Scheme AUM (in Crores)</t>
  </si>
  <si>
    <t>BARODA BNP PARIBAS CONSERVATIVE HYBRID FUND~</t>
  </si>
  <si>
    <t>Baroda BNP Paribas Funds Aqua Fund of Fund</t>
  </si>
  <si>
    <t>Last 6 Months</t>
  </si>
  <si>
    <t>Baroda BNP Paribas Multi Asset Active Fund of Fund</t>
  </si>
  <si>
    <t>NIFTY 50 Hybrid Composite Debt 50:50 Index</t>
  </si>
  <si>
    <t>NIFTY Equity Savings Index TRI</t>
  </si>
  <si>
    <t>MSCI World Index</t>
  </si>
  <si>
    <t>65% of Nifty 500 TRI + 20% of NIFTY Composite Debt Index + 15% of INR Price of Gold</t>
  </si>
  <si>
    <t>60% of NIFTY Composite Debt Index TRI + 20% Nifty 500 TRI 
+ 20% of INR Price of Gold</t>
  </si>
  <si>
    <t>Additional Benchmark CRISIL 10 Year Gilt Index</t>
  </si>
  <si>
    <t>Additional Benchmark CRISIL 10 year Gilt Index</t>
  </si>
  <si>
    <t>Additional Benchmark CRISIL 1 Year T-Bill Index</t>
  </si>
  <si>
    <t>Moderately High</t>
  </si>
  <si>
    <t>Low</t>
  </si>
  <si>
    <r>
      <rPr>
        <b/>
        <sz val="11"/>
        <color theme="1"/>
        <rFont val="Times New Roman"/>
        <family val="1"/>
      </rPr>
      <t>Past performance may or may not be sustained in future</t>
    </r>
    <r>
      <rPr>
        <sz val="11"/>
        <color theme="1"/>
        <rFont val="Times New Roman"/>
        <family val="1"/>
      </rPr>
      <t xml:space="preserve"> and should not be used as a basis of comparison with other investments. Returns do not take into account the load and taxes, if any. Returns are for growth option. Different plans shall have a different expense structure. </t>
    </r>
  </si>
  <si>
    <t>Where scheme performance for last 3 and 5 years is not available, the same has not been shown. Performance of Baroda BNP Paribas Flexi cap Fund is not provided as the scheme has not completed 6 months.</t>
  </si>
  <si>
    <t>Returns in INR show the value of 10,000/- invested for last 1 year, last 3 years, last 5 years and since inception respectively</t>
  </si>
  <si>
    <t>~The scheme is a ‘Transferee Scheme’, and accordingly, the performance is being provided in accordance with provisions of the SEBI Circular No- SEBI/HO/IMD/DF3/CIR/P/2018/69 dated April 12, 2018 whereby the weighted average performance of both the Transferor Scheme and Transferee Scheme has been considered</t>
  </si>
  <si>
    <t>Baroda BNP Paribas Ultra Short Duration Fund</t>
  </si>
  <si>
    <t>Baroda BNP Paribas Money Market Fund</t>
  </si>
  <si>
    <t>Baroda BNP Paribas Overnight Fund</t>
  </si>
  <si>
    <t>BARODA BNP PARIBAS LOW DURATION FUND</t>
  </si>
  <si>
    <t>Baroda BNP Paribas Dynamic Bond Fund</t>
  </si>
  <si>
    <t>BARODA BNP PARIBAS CORPORATE BOND FUND</t>
  </si>
  <si>
    <t>Baroda BNP Paribas Short Duration Fund</t>
  </si>
  <si>
    <t>BARODA BNP PARIBAS LIQUID FUND</t>
  </si>
  <si>
    <t>BARODA BNP PARIBAS GILT FUND</t>
  </si>
  <si>
    <t>Baroda BNP Paribas Credit Risk Fund (scheme has two segregated portfolios)</t>
  </si>
  <si>
    <t>An open ended ultra short term debt scheme investing in instruments such that the Macaulay duration of the portfolio is between 3 months and 6 months. A Relatively Low Interest Rate Risk and Moderate Credit</t>
  </si>
  <si>
    <t>An open-ended debt scheme investing in money market instruments. A Relatively Low Interest Rate Risk and Moderate Credit Risk.</t>
  </si>
  <si>
    <t>An open-ended debt scheme investing in overnight securities. A Relatively Low Interest Rate Risk and Relatively Low Credit Risk.</t>
  </si>
  <si>
    <t>An Open ended Low Duration Debt Scheme investing in instruments such that Macaulay duration of portfolio is between 6 months and 12 months. A relatively low interest rate risk and moderate credit risk scheme.</t>
  </si>
  <si>
    <t>An Open ended Dynamic Debt Scheme investing across duration. A Relatively High Interest Rate Risk and Moderate Credit Risk Scheme</t>
  </si>
  <si>
    <t>An Open ended Debt Scheme predominantly investing in AA+ and above rated corporate bonds. A relatively high interest rate risk and moderate credit risk scheme.</t>
  </si>
  <si>
    <t>An open-ended short term debt scheme investing in instruments such that the Macaulay duration of the 
portfolio is between 1 year and 3 years. A Moderate Interest Rate Risk and Moderate Credit Risk</t>
  </si>
  <si>
    <t>An open-ended liquid scheme. A Relatively Low Interest Rate Risk and Moderate Credit Risk.</t>
  </si>
  <si>
    <t>An open-ended debt scheme investing in government securities across maturity. A Relatively High Interest Rate Risk and Low Credit Risk.</t>
  </si>
  <si>
    <t>An open-ended debt scheme predominantly investing in AA and below rated corporate bonds (excluding AA+ rated corporate bonds). A Relatively High Interest Rate Risk and High Credit Risk.</t>
  </si>
  <si>
    <t>B-I</t>
  </si>
  <si>
    <t>A-I</t>
  </si>
  <si>
    <t>B-III</t>
  </si>
  <si>
    <t>B-II</t>
  </si>
  <si>
    <t>A-III</t>
  </si>
  <si>
    <t>C-III</t>
  </si>
  <si>
    <t>The primary objective of the Scheme is to generate regular income by investing in a portfolio of debt and money market instruments such that the Macaulay duration of the portfolio is between 3 months 6 months.However there can be no assurance that the investment objective os the scheme will be realized. The scheme does not gurantee/indicate any returns</t>
  </si>
  <si>
    <t>The primary objective of the Scheme is to provide reasonable returns, commensurate with low risk while providing a high level of liquidity, through investments made in money market instruments.However, there can be no assurance that the investment objectives of the Scheme will be realized. The Scheme does not guarantee/indicate any returns</t>
  </si>
  <si>
    <t>The primary objective of the Scheme is to generate returns, commensurate with low risk and providing high level of liquidity, through investments made primarily in overnight securities having maturity of one business day. However, there can be no assurance that the investment objectives of the Scheme will be realized</t>
  </si>
  <si>
    <t>The primary objective of the Scheme is to provide income consistent with the prudent risk from a portfolio comprising investment in Debt &amp; Money Market instruments such that the Macaulay duration of the portfolio is between 6 months - 12 months.However, there can be no assurance that the investment objectives of the Scheme will be realized. The Scheme does not guarantee/indicate any returns.</t>
  </si>
  <si>
    <t>The primary objective of the Scheme is to generate income through investments in a range of Debt and Money Market Instruments of various maturities with a view to maximising income while maintaining an optimum balance between yield, safety and liquidity.However, there can be no assurance that the investment objectives of the Scheme will be realized. The Scheme does not guarantee/indicate any returns</t>
  </si>
  <si>
    <t>The primary objective of the Scheme is to generate income and capital gains through investments predominantly in AA+ and above rated corporate bonds.However, there can be no assurance that the investment objectives of the Scheme will be realized. The Scheme does not guarantee/indicate any returns.</t>
  </si>
  <si>
    <t>The primary objective of the Scheme is to generate income and capital gains through investments in a portfolio of debt and money market instruments.However, there can be no assurance that the investment objectives of the Scheme will be realized. The Scheme does not guarantee/indicate any returns.</t>
  </si>
  <si>
    <t>The primary objective of the Scheme is to generate income with a high level of liquidity by investing in a portfolio of money market and debt securities. There is no assurance that the investment objective of the Scheme will be realized.</t>
  </si>
  <si>
    <t>The primary objective of the Scheme is to generate income by investing in a portfolio of government securities. However, there can be no assurance that the investment objectives of the Scheme will be realized. The Scheme does not guarantee/indicate any returns.</t>
  </si>
  <si>
    <t>The primary objective of the Scheme is to generate returns by investing in debt and money market instruments across the credit spectrum. However, there can be no assurance that the investment objectives of the Scheme will be realized. The Scheme does not guarantee/indicate any returns.</t>
  </si>
  <si>
    <t>01-Jun-2018</t>
  </si>
  <si>
    <t>19-Jun-2019</t>
  </si>
  <si>
    <t>25-Apr-2019</t>
  </si>
  <si>
    <t>21-Oct-2005</t>
  </si>
  <si>
    <t>08-Nov-2008</t>
  </si>
  <si>
    <t>30-Jun-2010</t>
  </si>
  <si>
    <t>21-Feb-2002</t>
  </si>
  <si>
    <t>21-Mar-2002</t>
  </si>
  <si>
    <t>23-Jan-2015</t>
  </si>
  <si>
    <t>CRISIL Ultra Short Duration Debt A-I Index</t>
  </si>
  <si>
    <t>CRISIL Money Market A-I Index</t>
  </si>
  <si>
    <t>CRISIL Liquid Overnight Index</t>
  </si>
  <si>
    <t>CRISIL Low Duration Debt A-I Index</t>
  </si>
  <si>
    <t>CRISIL Dynamic Bond A-III Index</t>
  </si>
  <si>
    <t>CRISIL Corporate Bond A-II Index</t>
  </si>
  <si>
    <t>CRISIL Short Duration Debt A-II Index</t>
  </si>
  <si>
    <t>CRISIL Liquid Debt A-I Index</t>
  </si>
  <si>
    <t>CRISIL Dynamic Gilt Index</t>
  </si>
  <si>
    <t>CRISIL Credit Risk Debt B-II Index</t>
  </si>
  <si>
    <t>BBNP/O/D/USD/18/04/0019</t>
  </si>
  <si>
    <t>BBNP/O/D/MMF/19/03/0023</t>
  </si>
  <si>
    <t>BBNP/O/D/ONF/19/03/0024</t>
  </si>
  <si>
    <t>BBNP/O/D/LOW/05/08/0007</t>
  </si>
  <si>
    <t>BBNP/O/D/DBF/04/07/0005</t>
  </si>
  <si>
    <t>BBNP/O/D/CBF/08/07/0010</t>
  </si>
  <si>
    <t>BBNP/O/D/SDF/10/05/0011</t>
  </si>
  <si>
    <t>BBNP/O/D/LIF/02/01/0001</t>
  </si>
  <si>
    <t>BBNP/O/D/GIL/02/01/0002</t>
  </si>
  <si>
    <t>BBNP/O/D/CRF/14/07/0014</t>
  </si>
  <si>
    <r>
      <t xml:space="preserve">Mr. Gurvinder Singh Wasan (Managing Since October 21, 2024) &amp;
Mr. Vikram Pamnani (Managing Since March 14, 2022) </t>
    </r>
    <r>
      <rPr>
        <sz val="11"/>
        <color rgb="FFFF0000"/>
        <rFont val="Times New Roman"/>
        <family val="1"/>
      </rPr>
      <t xml:space="preserve">
</t>
    </r>
  </si>
  <si>
    <t>Mr. Vikram Pamnani (Managing Since March 14, 2022) &amp;
Mr. Gurvinder Singh Wasan (Managing Since October 21, 2024)</t>
  </si>
  <si>
    <r>
      <t xml:space="preserve">Mr. Gurvinder Singh Wasan (Managing Since October 21, 2024) &amp;
Mr. Vikram Pamnani (Managing Since December 27, 2017)  </t>
    </r>
    <r>
      <rPr>
        <sz val="11"/>
        <color rgb="FFFF0000"/>
        <rFont val="Times New Roman"/>
        <family val="1"/>
      </rPr>
      <t xml:space="preserve">
</t>
    </r>
  </si>
  <si>
    <t>Mr. Prashant Pimple (Managing Since July 11, 2024)  &amp;
Mr. Gurvinder Singh Wasan (Managing Since October 21, 2024)</t>
  </si>
  <si>
    <t>Mr. Gurvinder Singh Wasan (Managing Since October 21, 2024)  &amp;
 Mr. Vikram Pamnani (Managing Since July 11, 2024)</t>
  </si>
  <si>
    <t xml:space="preserve">Mr. Gurvinder Singh Wasan (Managing Since October 21, 2024) &amp;
Mr. Vikram Pamnani (Managing Since July 11, 2024)
</t>
  </si>
  <si>
    <t xml:space="preserve">Mr. Vikram Pamnani (Managing Since March 14, 2022)  &amp;
Mr. Gurvinder Singh Wasan (Managing Since October 21, 2024) </t>
  </si>
  <si>
    <t>Scheme AUM (in crores)</t>
  </si>
  <si>
    <t>Baroda BNP Paribas Overnight Fund~</t>
  </si>
  <si>
    <t>Baroda BNP Paribas Dynamic Bond Fund~</t>
  </si>
  <si>
    <t>Date of Inception of the Scheme^</t>
  </si>
  <si>
    <t>Baroda BNP Paribas Short Duration Fund~</t>
  </si>
  <si>
    <t>BARODA BNP PARIBAS LIQUID FUND~</t>
  </si>
  <si>
    <t>**Baroda BNP Paribas Credit Risk Fund (scheme has one segregated portfolio))</t>
  </si>
  <si>
    <t>CRISIL Corporate Debt A-II Index</t>
  </si>
  <si>
    <t>Low to Moderate</t>
  </si>
  <si>
    <t>Moderate</t>
  </si>
  <si>
    <t>Potential Risk Class (PRC) matrix*</t>
  </si>
  <si>
    <t>Credit Risk (Max)→</t>
  </si>
  <si>
    <t>Relatively Low: Class A (CRV&gt;=12)</t>
  </si>
  <si>
    <t>Moderate: Class B (CRV&gt;=10)</t>
  </si>
  <si>
    <t>Relatively High: Class C (CRV&lt;10) </t>
  </si>
  <si>
    <t>Interest Rate Risk (Max)↓</t>
  </si>
  <si>
    <t>Relatively Low: Class I (MD&lt;=1 year)</t>
  </si>
  <si>
    <t>A-1</t>
  </si>
  <si>
    <t>Moderate: Class II (MD&lt;=3 year)</t>
  </si>
  <si>
    <t>Relatively High: Class III (Any MD)</t>
  </si>
  <si>
    <t>MD=Macaulay Duration, CRV=Credit Risk Value.</t>
  </si>
  <si>
    <t xml:space="preserve">  MD=Macaulay Duration, CRV=Credit Risk Value</t>
  </si>
  <si>
    <t>*The PRC matrix denotes the maximum risk that the respective Scheme can take i.e. maximum interest rate risk (measured by MD of the Scheme) and maximum credit risk (measured by CRV of the Scheme)</t>
  </si>
  <si>
    <t xml:space="preserve">  MD=Macaulay Duration, CRV=Credit Risk Value.</t>
  </si>
  <si>
    <t>^The inception date of Baroda BNP Paribas Corporate Bond Fund is November 8, 2008. However, since there was no continuous NAV history available for this plan prior to May 10, 2010, the point to point return from since inception may not be the true representation of the performance of the scheme. Hence the returns since May 10, 2010 have been considered for calculating performance for the since inception.</t>
  </si>
  <si>
    <t>*Impact of segregation Fall in NAV - Mar 6, 2020 v/s Mar 5, 2020 : -21.82%</t>
  </si>
  <si>
    <t>** Impact of segregation Fall in NAV - Mar 6, 2020 v/s Mar 5, 2020 : -2.24%</t>
  </si>
  <si>
    <t>Baroda BNP Paribas Nifty SDL December 2028 Index Fund</t>
  </si>
  <si>
    <t>Baroda BNP Paribas Nifty SDL December 2026 Index Fund</t>
  </si>
  <si>
    <t>Baroda BNP Paribas Gold ETF</t>
  </si>
  <si>
    <t>Baroda BNP Paribas Nifty 50 Index Fund</t>
  </si>
  <si>
    <t>Baroda BNP Paribas Nifty Bank ETF</t>
  </si>
  <si>
    <t>Baroda BNP Paribas NIFTY 200 Momentum 30 INDEX Fund</t>
  </si>
  <si>
    <t>Baroda BNP Paribas NIFTY Midcap 150 Index Fund</t>
  </si>
  <si>
    <t>An open-ended Target Maturity Index Fund replicating / tracking the NIFTY SDL December 2028 Index A Relatively High Interest Rate Risk and Relatively Low Credit Risk.</t>
  </si>
  <si>
    <t>An open-ended Target Maturity Index Fund replicating / tracking the NIFTY SDL December 2026 Index. A Relatively High Interest Rate Risk and Relatively Low Credit Risk.</t>
  </si>
  <si>
    <t>An open-ended scheme replicating/tracking domestic price of Gold</t>
  </si>
  <si>
    <t>An open-ended scheme replicating / tracking the NIFTY 50 Total Return Index</t>
  </si>
  <si>
    <t>An open-ended scheme replicating / tracking the Nifty Bank Total Returns Index</t>
  </si>
  <si>
    <t>(An open-ended scheme replicating / tracking the Nifty200 Momentum 30 Total Returns Index)</t>
  </si>
  <si>
    <t>(An open-ended scheme replicating / tracking the Nifty Midcap 150 Total Returns Index)</t>
  </si>
  <si>
    <t xml:space="preserve">The investment objective of the scheme is to provide investment returns closely corresponding to the total returns of the securities as represented by the Nifty SDL December 2028 Index before expenses, subject to tracking errors, fees and expenses. However, there is no assurance that the objective of the Scheme will be realised and the Scheme does not assure or guarantee any returns. </t>
  </si>
  <si>
    <t>The investment objective of the scheme is to provide investment returns closely corresponding to the total returns of the securities as represented by the Nifty SDL December 2026 Index before expenses, subject to tracking errors, fees and expenses. However, there is no assurance that the objective of the Scheme will be realised and the Scheme does not assure or guarantee any returns.</t>
  </si>
  <si>
    <t>The investment objective of the scheme is to provide investment returns closely corresponding to the Domestic Price of Gold before expenses, subject to tracking errors, fees and expenses by investing in physical gold. 
However, there is no assurance that the objective of the Scheme will be realized, and the Scheme does not assure or guarantee any returns.</t>
  </si>
  <si>
    <t>The investment objective of the scheme is to provide investment returns closely corresponding to the total returns of the securities as represented by the Nifty 50 Total Returns Index before expenses, subject to tracking errors, fees and expenses.
However, there is no assurance that the objective of the Scheme will be realized, and the Scheme does not assure or guarantee any returns.</t>
  </si>
  <si>
    <t>The investment objective of the scheme is to provide investment returns closely corresponding to the total returns of the securities as represented by the Nifty Bank Total Returns Index before expenses, subject to tracking errors, fees and expenses.
However, there is no assurance that the objective of the Scheme will be realized, and the Scheme does not assure or guarantee any returns.</t>
  </si>
  <si>
    <t>The investment objective of the scheme is to provide investment returns closely corresponding to the total returns of the securities as represented by the Nifty 200 Momentum 
30 Total Returns Index before expenses, subject to tracking errors, fees and expenses. However, there is no assurance that the objective of the Scheme will be realized, and the 
Scheme does not assure or guarantee any returns.</t>
  </si>
  <si>
    <t>The investment objective of the scheme is to provide investment returns closely corresponding to the total returns of the securities as represented by the Nifty Midcap 150 Total Returns Index before expenses, subject to tracking errors, fees, and expenses. However, there is no assurance that the objective of the Scheme will be realized, and the Scheme does not assure or guarantee any returns.</t>
  </si>
  <si>
    <t>NIFTY SDL December 2028 Index</t>
  </si>
  <si>
    <t>NIFTY SDL December 2026 Index</t>
  </si>
  <si>
    <t>Nifty 50 TRI</t>
  </si>
  <si>
    <t>Nifty Bank Total Returns Index</t>
  </si>
  <si>
    <t>Nifty 200 Momentum 30 TRI</t>
  </si>
  <si>
    <t>Nifty Midcap 150 Total Returns Index</t>
  </si>
  <si>
    <t>BBNP/O/O/DIN/23/02/0033</t>
  </si>
  <si>
    <t>BBNP/O/O/DIN/22/11/0031</t>
  </si>
  <si>
    <t>BBNP/O/O/GET/23/09/0037</t>
  </si>
  <si>
    <t>BBNP/O/O/EIN/23/10/0038</t>
  </si>
  <si>
    <t>BBNP/O/O/EET/23/12/0042</t>
  </si>
  <si>
    <t>BBNP/O/O/EIN/24/07/0044</t>
  </si>
  <si>
    <t>BBNP/O/O/EIN/24/07/0045</t>
  </si>
  <si>
    <t xml:space="preserve"> Mr. Gurvinder Singh Wasan (Managing Since October 21, 2024) &amp;
 Mr. Vikram Pamnani (Managing Since July 11, 2024) 
</t>
  </si>
  <si>
    <t xml:space="preserve"> Mr. Gurvinder Singh Wasan (Managing Since October 21, 2024)  &amp;
 Mr. Vikram Pamnani (Managing Since July 11, 2024) 
</t>
  </si>
  <si>
    <t xml:space="preserve"> Mr. Gurvinder Singh Wasan (Managing Since October 21, 2024)  &amp;
 Mr. Madhav Vyas (Managing Since January 01, 2025) </t>
  </si>
  <si>
    <t>Baroda BNP Paribas Nifty SDL December 2026 Index Fund Fund</t>
  </si>
  <si>
    <t>Baroda BNP Paribas Nifty 200 Momentum 30 Index Fund</t>
  </si>
  <si>
    <t>Baroda BNP Paribas Nifty Midcap 150 Index Fund</t>
  </si>
  <si>
    <t>Nifty Bank TRI</t>
  </si>
  <si>
    <t>Additional Benchmark CRISIL 1-year T-bill Index</t>
  </si>
  <si>
    <t>High</t>
  </si>
  <si>
    <t>Low To Moderate</t>
  </si>
  <si>
    <t>Baroda BNP Paribas Retirement Fund</t>
  </si>
  <si>
    <t>Baroda BNP Paribas Children's Fund</t>
  </si>
  <si>
    <t>An open-ended retirement solution-oriented scheme having a lock-in of 5 years or till retirement age (whichever is earlier)</t>
  </si>
  <si>
    <t>An open-ended scheme for investment for children having a lock-in of at least 5 years or till the child attains age of majority (whichever is earlier)</t>
  </si>
  <si>
    <t>The primary investment objective of the Scheme is to generate income and capital appreciation by investing in a diversified portfolio of equity and equity related instruments and fixed
income instruments with a view to provide a retirement solution to investors. However, there can be no assurance that the investment objective of the Scheme will be achieved. The
Scheme does not guarantee/indicate any returns</t>
  </si>
  <si>
    <t>The Primary investment objective of the Scheme is to generate income and capital appreciation by investing in a diversified portfolio of equity and equity related instruments and fixed income instruments with a view to provide a retirement solution to investors.  Howeve there is no assurance or guarantee that the investment objective of the scheme will be achieved</t>
  </si>
  <si>
    <t>CRISIL Hybrid 35+65 Aggressive Index</t>
  </si>
  <si>
    <t>BBNP/O/S/RET/24/03/0040</t>
  </si>
  <si>
    <t>BBNP/O/S/CHI/24/09/0046</t>
  </si>
  <si>
    <t>Additional Benchmark</t>
  </si>
  <si>
    <t>Expense ratio (%)</t>
  </si>
  <si>
    <t>Mr. Sanjay Chawla (managing since May 1, 2026) &amp;
Mr. Ankeet Pandya (Managing Since January 01, 2025)</t>
  </si>
  <si>
    <t>Mr. Sanjay Chawla (Managing Since May 1, 2026) &amp;
Mr. Ankeet Pandya (Managing Since January 01, 2025)</t>
  </si>
  <si>
    <t>Mr. Sanjay Chawla (For Equity Portfolio) (Managing Since May 1, 2026)
Mr. Prashant Pimple (For Fixed Income Portfolio) (Managing Since October 21, 2022)
Mr. Gurvinder Singh Wasan (For Fixed Income Portfolio) (Managing Since October 21, 2024) &amp;
Mr. Ankeet Pandya (Equity Portfolio) (Managing Since January 01, 2025)</t>
  </si>
  <si>
    <t>Mr. Sanjay Chawla (managing since May 1, 2026)
Mr. Gurvinder Singh Wasan (Fixed Income Portfolio) (managing since October 21, 2024) &amp;
Mr. Ankeet Pandya (Equity Portfolio) (Managing Since January 01, 2025)</t>
  </si>
  <si>
    <t>Mr. Sanjay Chawla (For Equity Portfolio) (Managing Since May 01, 2026),
Mr. Neeraj Saxena (For Equity Portfolio) (Managing Since October 21, 2024),
Mr. Gurvinder Singh Wasan (Fixed Income Portfolio) (Managing Since October 21, 2024) &amp;
Mr. Ankeet Pandya (Equity Portfolio) (Managing Since January 01, 2025)</t>
  </si>
  <si>
    <t>Mr. Sanjay Chawla (Managing Since May 1, 2026) &amp;
Mr. Himanshu Singh (Managing Since October 21, 2024)</t>
  </si>
  <si>
    <t>Mr. Rohan Korde (Managing Since May 1, 2026) &amp;
Mr. Himanshu Singh (Managing Since October 21, 2024)</t>
  </si>
  <si>
    <t xml:space="preserve">Mr. Sanjay Chawla (Managing Since March 14, 2022) and 
Mr. Yash Mehta (Managing Since May 1, 2026) </t>
  </si>
  <si>
    <t>Mr. Neeraj Saxena (managing since January 29, 2024)
Mr. Meenakshi Gururaj (managing since May 1, 2026)</t>
  </si>
  <si>
    <t>Mr. Neeraj Saxena (managing since June 18, 2024)
Mr. Meenakshi Gururaj (managing since May 1, 2026)</t>
  </si>
  <si>
    <t>Mr. Neeraj Saxena (managing since November 04, 2024)
Mr. Meenakshi Gururaj (managing since May 1, 2026)</t>
  </si>
  <si>
    <t>Mr. Neeraj Saxena (managing since October 15, 2024)
Mr. Meenakshi Gururaj (managing since May 1, 2026)</t>
  </si>
  <si>
    <t>Mr. Neeraj Saxena (For equity Portion) (Managing Since March 14, 2022), 
Mr. Vikram Pamnani (For Debt portion) (Managing Since March 16, 2022)
Mr. Meenakshi Gururaj (For equity Portion) (managing since May 1, 2026)</t>
  </si>
  <si>
    <t xml:space="preserve">Mr. Sanjay Chawla (Managing Since June 27, 2025) 
Mr. Rohan Korde (managing since May 1, 2026)
</t>
  </si>
  <si>
    <t>Ms. Swapna Shelar (Managing Since October 21, 2024)
Mr. Stuti Singhee (managing since May 1, 2026)</t>
  </si>
  <si>
    <t>Mr. Gurvinder Wasan (Managing since Aug 20, 2025) 
Mr Madhav Vyas ( Managing since Aug 20, 2025)
Mr. Swapna shelkar (Managing since Aug 20, 2025)
Mr. Stuti Singhee (managing since May 1, 2026)</t>
  </si>
  <si>
    <t>Mr. Gurvinder Singh Wasan (Managing since June 05, 2025) &amp;
Mr. Swapna Shelar (managing since May 1, 2026)</t>
  </si>
  <si>
    <t>Mr. Sanjay Chawla (Equity Portfolio) (Managing Since November 14, 2018), 
Mr. Neeraj Saxena (Equity Portfolio) (Managing Since October 21, 2024)
Mr. Gurvinder Singh Wasan (Fixed Income Portfolio) (Managing Since October 21, 2024)</t>
  </si>
  <si>
    <t>Mr. Jitendra Sriram (Equity Portfolio) (Managing Since June 16, 2022), 
Mr. Gurvinder Singh Wasan (Fixed Income Portfolio) (Managing Since October 21, 2024)</t>
  </si>
  <si>
    <t xml:space="preserve">Mr. Jitendra Sriram (Equity Portion) (Managing Since December 19, 2022)
 Mr. Vikram Pamnani (Debt Portion)  (Managing Since December 19, 2022)
</t>
  </si>
  <si>
    <t>Nifty Conglomerate 50 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</si>
</sst>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 #,##0.00_ ;_ * \-#,##0.00_ ;_ * &quot;-&quot;??_ ;_ @_ "/>
    <numFmt numFmtId="164" formatCode="dd/mmm/yyyy"/>
  </numFmts>
  <fonts count="20" x14ac:knownFonts="1">
    <font>
      <sz val="11"/>
      <color theme="1"/>
      <name val="Calibri"/>
      <family val="2"/>
      <scheme val="minor"/>
    </font>
    <font>
      <sz val="11"/>
      <color indexed="8"/>
      <name val="Calibri"/>
      <family val="2"/>
      <scheme val="minor"/>
    </font>
    <font>
      <sz val="11"/>
      <color theme="1"/>
      <name val="Calibri"/>
      <family val="2"/>
      <scheme val="minor"/>
    </font>
    <font>
      <u/>
      <sz val="11"/>
      <color theme="10"/>
      <name val="Calibri"/>
      <family val="2"/>
      <scheme val="minor"/>
    </font>
    <font>
      <sz val="10"/>
      <name val="Verdana"/>
      <family val="2"/>
    </font>
    <font>
      <sz val="11"/>
      <color indexed="8"/>
      <name val="Calibri"/>
      <family val="2"/>
    </font>
    <font>
      <sz val="10"/>
      <name val="Batang"/>
      <family val="1"/>
    </font>
    <font>
      <b/>
      <sz val="11"/>
      <name val="Times New Roman"/>
      <family val="1"/>
    </font>
    <font>
      <sz val="11"/>
      <name val="Times New Roman"/>
      <family val="1"/>
    </font>
    <font>
      <sz val="11"/>
      <color theme="1"/>
      <name val="Times New Roman"/>
      <family val="1"/>
    </font>
    <font>
      <u/>
      <sz val="11"/>
      <name val="Times New Roman"/>
      <family val="1"/>
    </font>
    <font>
      <u/>
      <sz val="11"/>
      <color theme="10"/>
      <name val="Times New Roman"/>
      <family val="1"/>
    </font>
    <font>
      <b/>
      <sz val="11"/>
      <color theme="1"/>
      <name val="Times New Roman"/>
      <family val="1"/>
    </font>
    <font>
      <b/>
      <sz val="11"/>
      <color rgb="FF231F20"/>
      <name val="Times New Roman"/>
      <family val="1"/>
    </font>
    <font>
      <sz val="11"/>
      <color rgb="FF000000"/>
      <name val="Times New Roman"/>
      <family val="1"/>
    </font>
    <font>
      <b/>
      <sz val="11"/>
      <color rgb="FF000000"/>
      <name val="Times New Roman"/>
      <family val="1"/>
    </font>
    <font>
      <i/>
      <sz val="11"/>
      <color rgb="FF231F20"/>
      <name val="Times New Roman"/>
      <family val="1"/>
    </font>
    <font>
      <sz val="11"/>
      <color rgb="FFFF0000"/>
      <name val="Times New Roman"/>
      <family val="1"/>
    </font>
    <font>
      <i/>
      <sz val="11"/>
      <color theme="1"/>
      <name val="Times New Roman"/>
      <family val="1"/>
    </font>
    <font>
      <b/>
      <sz val="11"/>
      <color theme="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4" tint="0.79998168889431442"/>
        <bgColor indexed="64"/>
      </patternFill>
    </fill>
  </fills>
  <borders count="99">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style="thin">
        <color auto="1"/>
      </left>
      <right style="thin">
        <color indexed="64"/>
      </right>
      <top style="thin">
        <color auto="1"/>
      </top>
      <bottom/>
      <diagonal/>
    </border>
    <border>
      <left style="thin">
        <color auto="1"/>
      </left>
      <right style="thin">
        <color indexed="64"/>
      </right>
      <top/>
      <bottom style="thin">
        <color indexed="64"/>
      </bottom>
      <diagonal/>
    </border>
    <border>
      <left style="medium">
        <color rgb="FF231F20"/>
      </left>
      <right/>
      <top style="medium">
        <color rgb="FF231F20"/>
      </top>
      <bottom style="medium">
        <color rgb="FF231F20"/>
      </bottom>
      <diagonal/>
    </border>
    <border>
      <left/>
      <right/>
      <top style="medium">
        <color rgb="FF231F20"/>
      </top>
      <bottom style="medium">
        <color rgb="FF231F20"/>
      </bottom>
      <diagonal/>
    </border>
    <border>
      <left/>
      <right style="medium">
        <color rgb="FF231F20"/>
      </right>
      <top style="medium">
        <color rgb="FF231F20"/>
      </top>
      <bottom style="medium">
        <color rgb="FF231F20"/>
      </bottom>
      <diagonal/>
    </border>
    <border>
      <left/>
      <right style="medium">
        <color rgb="FF231F20"/>
      </right>
      <top/>
      <bottom style="medium">
        <color rgb="FF231F20"/>
      </bottom>
      <diagonal/>
    </border>
    <border>
      <left/>
      <right style="medium">
        <color rgb="FF231F20"/>
      </right>
      <top/>
      <bottom/>
      <diagonal/>
    </border>
    <border>
      <left/>
      <right/>
      <top style="thin">
        <color auto="1"/>
      </top>
      <bottom/>
      <diagonal/>
    </border>
    <border>
      <left/>
      <right/>
      <top/>
      <bottom style="thin">
        <color indexed="64"/>
      </bottom>
      <diagonal/>
    </border>
    <border>
      <left/>
      <right/>
      <top style="thin">
        <color auto="1"/>
      </top>
      <bottom style="thin">
        <color auto="1"/>
      </bottom>
      <diagonal/>
    </border>
    <border>
      <left style="medium">
        <color theme="1" tint="4.9989318521683403E-2"/>
      </left>
      <right style="medium">
        <color theme="1" tint="4.9989318521683403E-2"/>
      </right>
      <top style="medium">
        <color theme="1" tint="4.9989318521683403E-2"/>
      </top>
      <bottom style="medium">
        <color theme="1" tint="4.9989318521683403E-2"/>
      </bottom>
      <diagonal/>
    </border>
    <border>
      <left/>
      <right style="medium">
        <color indexed="64"/>
      </right>
      <top style="thin">
        <color auto="1"/>
      </top>
      <bottom style="thin">
        <color indexed="64"/>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231F20"/>
      </left>
      <right/>
      <top/>
      <bottom style="medium">
        <color rgb="FF231F20"/>
      </bottom>
      <diagonal/>
    </border>
    <border>
      <left/>
      <right/>
      <top/>
      <bottom style="medium">
        <color rgb="FF231F20"/>
      </bottom>
      <diagonal/>
    </border>
    <border>
      <left style="medium">
        <color rgb="FF231F20"/>
      </left>
      <right/>
      <top style="medium">
        <color rgb="FF231F20"/>
      </top>
      <bottom/>
      <diagonal/>
    </border>
    <border>
      <left style="medium">
        <color rgb="FF231F20"/>
      </left>
      <right/>
      <top/>
      <bottom/>
      <diagonal/>
    </border>
    <border>
      <left/>
      <right style="medium">
        <color rgb="FF231F20"/>
      </right>
      <top style="medium">
        <color rgb="FF231F20"/>
      </top>
      <bottom/>
      <diagonal/>
    </border>
    <border>
      <left/>
      <right/>
      <top style="medium">
        <color rgb="FF231F20"/>
      </top>
      <bottom/>
      <diagonal/>
    </border>
    <border>
      <left style="medium">
        <color indexed="64"/>
      </left>
      <right/>
      <top style="medium">
        <color rgb="FF231F20"/>
      </top>
      <bottom style="medium">
        <color rgb="FF231F20"/>
      </bottom>
      <diagonal/>
    </border>
    <border>
      <left style="medium">
        <color rgb="FF231F20"/>
      </left>
      <right/>
      <top/>
      <bottom style="medium">
        <color indexed="64"/>
      </bottom>
      <diagonal/>
    </border>
    <border>
      <left/>
      <right style="medium">
        <color rgb="FF231F20"/>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indexed="64"/>
      </bottom>
      <diagonal/>
    </border>
    <border>
      <left style="medium">
        <color indexed="64"/>
      </left>
      <right/>
      <top style="thin">
        <color auto="1"/>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rgb="FF231F20"/>
      </top>
      <bottom style="medium">
        <color rgb="FF231F20"/>
      </bottom>
      <diagonal/>
    </border>
    <border>
      <left style="medium">
        <color indexed="64"/>
      </left>
      <right/>
      <top style="medium">
        <color rgb="FF231F20"/>
      </top>
      <bottom/>
      <diagonal/>
    </border>
    <border>
      <left/>
      <right style="medium">
        <color indexed="64"/>
      </right>
      <top style="medium">
        <color rgb="FF231F20"/>
      </top>
      <bottom/>
      <diagonal/>
    </border>
    <border>
      <left style="medium">
        <color indexed="64"/>
      </left>
      <right/>
      <top/>
      <bottom style="medium">
        <color rgb="FF231F20"/>
      </bottom>
      <diagonal/>
    </border>
    <border>
      <left/>
      <right style="medium">
        <color indexed="64"/>
      </right>
      <top/>
      <bottom style="medium">
        <color rgb="FF231F2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top/>
      <bottom style="medium">
        <color theme="1" tint="4.9989318521683403E-2"/>
      </bottom>
      <diagonal/>
    </border>
    <border>
      <left/>
      <right/>
      <top/>
      <bottom style="medium">
        <color theme="1" tint="4.9989318521683403E-2"/>
      </bottom>
      <diagonal/>
    </border>
    <border>
      <left/>
      <right style="medium">
        <color theme="1" tint="4.9989318521683403E-2"/>
      </right>
      <top/>
      <bottom style="medium">
        <color theme="1" tint="4.9989318521683403E-2"/>
      </bottom>
      <diagonal/>
    </border>
    <border>
      <left style="medium">
        <color theme="1" tint="4.9989318521683403E-2"/>
      </left>
      <right/>
      <top style="medium">
        <color theme="1" tint="4.9989318521683403E-2"/>
      </top>
      <bottom style="medium">
        <color theme="1" tint="4.9989318521683403E-2"/>
      </bottom>
      <diagonal/>
    </border>
    <border>
      <left/>
      <right/>
      <top style="medium">
        <color theme="1" tint="4.9989318521683403E-2"/>
      </top>
      <bottom style="medium">
        <color theme="1" tint="4.9989318521683403E-2"/>
      </bottom>
      <diagonal/>
    </border>
    <border>
      <left/>
      <right style="medium">
        <color theme="1" tint="4.9989318521683403E-2"/>
      </right>
      <top style="medium">
        <color theme="1" tint="4.9989318521683403E-2"/>
      </top>
      <bottom style="medium">
        <color theme="1" tint="4.9989318521683403E-2"/>
      </bottom>
      <diagonal/>
    </border>
    <border>
      <left style="medium">
        <color indexed="64"/>
      </left>
      <right/>
      <top style="medium">
        <color theme="1" tint="4.9989318521683403E-2"/>
      </top>
      <bottom/>
      <diagonal/>
    </border>
    <border>
      <left style="medium">
        <color indexed="64"/>
      </left>
      <right/>
      <top/>
      <bottom style="medium">
        <color theme="1" tint="4.9989318521683403E-2"/>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theme="1" tint="4.9989318521683403E-2"/>
      </right>
      <top style="medium">
        <color theme="1" tint="4.9989318521683403E-2"/>
      </top>
      <bottom style="medium">
        <color theme="1" tint="4.9989318521683403E-2"/>
      </bottom>
      <diagonal/>
    </border>
    <border>
      <left style="medium">
        <color theme="1" tint="4.9989318521683403E-2"/>
      </left>
      <right style="medium">
        <color indexed="64"/>
      </right>
      <top style="medium">
        <color theme="1" tint="4.9989318521683403E-2"/>
      </top>
      <bottom style="medium">
        <color theme="1" tint="4.9989318521683403E-2"/>
      </bottom>
      <diagonal/>
    </border>
    <border>
      <left style="medium">
        <color indexed="64"/>
      </left>
      <right/>
      <top style="medium">
        <color theme="1" tint="4.9989318521683403E-2"/>
      </top>
      <bottom style="medium">
        <color theme="1" tint="4.9989318521683403E-2"/>
      </bottom>
      <diagonal/>
    </border>
    <border>
      <left/>
      <right style="medium">
        <color indexed="64"/>
      </right>
      <top style="medium">
        <color theme="1" tint="4.9989318521683403E-2"/>
      </top>
      <bottom/>
      <diagonal/>
    </border>
    <border>
      <left/>
      <right style="medium">
        <color indexed="64"/>
      </right>
      <top/>
      <bottom style="medium">
        <color theme="1" tint="4.9989318521683403E-2"/>
      </bottom>
      <diagonal/>
    </border>
    <border>
      <left/>
      <right style="medium">
        <color indexed="64"/>
      </right>
      <top style="medium">
        <color theme="1" tint="4.9989318521683403E-2"/>
      </top>
      <bottom style="medium">
        <color theme="1" tint="4.9989318521683403E-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5" fillId="0" borderId="0" applyFont="0" applyFill="0" applyBorder="0" applyAlignment="0" applyProtection="0"/>
    <xf numFmtId="0" fontId="2" fillId="0" borderId="0"/>
    <xf numFmtId="0" fontId="4" fillId="0" borderId="0" applyNumberFormat="0" applyFill="0" applyBorder="0" applyAlignment="0" applyProtection="0"/>
    <xf numFmtId="9" fontId="4" fillId="0" borderId="0" applyFont="0" applyFill="0" applyBorder="0" applyAlignment="0" applyProtection="0"/>
    <xf numFmtId="0" fontId="6" fillId="0" borderId="0"/>
    <xf numFmtId="9" fontId="2" fillId="0" borderId="0" applyFont="0" applyFill="0" applyBorder="0" applyAlignment="0" applyProtection="0"/>
    <xf numFmtId="43" fontId="2" fillId="0" borderId="0" applyFont="0" applyFill="0" applyBorder="0" applyAlignment="0" applyProtection="0"/>
  </cellStyleXfs>
  <cellXfs count="419">
    <xf numFmtId="0" fontId="0" fillId="0" borderId="0" xfId="0"/>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8" fillId="0" borderId="0" xfId="0" applyFont="1" applyAlignment="1">
      <alignment wrapText="1"/>
    </xf>
    <xf numFmtId="10" fontId="8" fillId="0" borderId="0" xfId="11" applyNumberFormat="1" applyFont="1" applyBorder="1" applyAlignment="1">
      <alignment vertical="center" wrapText="1"/>
    </xf>
    <xf numFmtId="0" fontId="9" fillId="0" borderId="0" xfId="0" applyFont="1" applyAlignment="1">
      <alignment wrapText="1"/>
    </xf>
    <xf numFmtId="10" fontId="9" fillId="0" borderId="0" xfId="11" applyNumberFormat="1" applyFont="1" applyBorder="1" applyAlignment="1">
      <alignment vertical="center" wrapText="1"/>
    </xf>
    <xf numFmtId="4" fontId="7" fillId="0" borderId="3" xfId="0" applyNumberFormat="1" applyFont="1" applyBorder="1" applyAlignment="1">
      <alignment horizontal="left" vertical="center" wrapText="1"/>
    </xf>
    <xf numFmtId="4" fontId="8" fillId="0" borderId="0" xfId="0" applyNumberFormat="1" applyFont="1" applyAlignment="1">
      <alignment wrapText="1"/>
    </xf>
    <xf numFmtId="0" fontId="7" fillId="0" borderId="43" xfId="8" applyFont="1" applyBorder="1" applyAlignment="1">
      <alignment vertical="center" wrapText="1"/>
    </xf>
    <xf numFmtId="0" fontId="8" fillId="0" borderId="43" xfId="8" applyFont="1" applyBorder="1" applyAlignment="1">
      <alignment vertical="center" wrapText="1"/>
    </xf>
    <xf numFmtId="0" fontId="7" fillId="0" borderId="14" xfId="0" applyFont="1" applyBorder="1" applyAlignment="1">
      <alignment horizontal="left" vertical="center" wrapText="1"/>
    </xf>
    <xf numFmtId="0" fontId="8" fillId="0" borderId="23" xfId="0" applyFont="1" applyBorder="1" applyAlignment="1">
      <alignment wrapText="1"/>
    </xf>
    <xf numFmtId="0" fontId="8" fillId="0" borderId="24" xfId="0" applyFont="1" applyBorder="1" applyAlignment="1">
      <alignment wrapText="1"/>
    </xf>
    <xf numFmtId="0" fontId="8" fillId="0" borderId="25" xfId="0" applyFont="1" applyBorder="1" applyAlignment="1">
      <alignment wrapText="1"/>
    </xf>
    <xf numFmtId="0" fontId="8" fillId="0" borderId="50" xfId="0" applyFont="1" applyBorder="1" applyAlignment="1">
      <alignment wrapText="1"/>
    </xf>
    <xf numFmtId="0" fontId="8" fillId="0" borderId="14" xfId="0" applyFont="1" applyBorder="1" applyAlignment="1">
      <alignment wrapText="1"/>
    </xf>
    <xf numFmtId="0" fontId="8" fillId="0" borderId="19" xfId="0" applyFont="1" applyBorder="1" applyAlignment="1">
      <alignment wrapText="1"/>
    </xf>
    <xf numFmtId="0" fontId="9" fillId="0" borderId="50" xfId="0" applyFont="1" applyBorder="1" applyAlignment="1">
      <alignment wrapText="1"/>
    </xf>
    <xf numFmtId="0" fontId="9" fillId="0" borderId="14" xfId="0" applyFont="1" applyBorder="1" applyAlignment="1">
      <alignment wrapText="1"/>
    </xf>
    <xf numFmtId="0" fontId="9" fillId="0" borderId="26" xfId="0" applyFont="1" applyBorder="1" applyAlignment="1">
      <alignment wrapText="1"/>
    </xf>
    <xf numFmtId="0" fontId="9" fillId="0" borderId="24" xfId="0" applyFont="1" applyBorder="1" applyAlignment="1">
      <alignment wrapText="1"/>
    </xf>
    <xf numFmtId="0" fontId="9" fillId="0" borderId="25" xfId="0" applyFont="1" applyBorder="1" applyAlignment="1">
      <alignment wrapText="1"/>
    </xf>
    <xf numFmtId="0" fontId="8" fillId="0" borderId="26" xfId="0" applyFont="1" applyBorder="1" applyAlignment="1">
      <alignment wrapText="1"/>
    </xf>
    <xf numFmtId="0" fontId="8" fillId="0" borderId="20" xfId="0" applyFont="1" applyBorder="1" applyAlignment="1">
      <alignment wrapText="1"/>
    </xf>
    <xf numFmtId="0" fontId="9" fillId="0" borderId="0" xfId="0" applyFont="1" applyAlignment="1">
      <alignment horizontal="center" wrapText="1"/>
    </xf>
    <xf numFmtId="0" fontId="9" fillId="0" borderId="20" xfId="0" applyFont="1" applyBorder="1" applyAlignment="1">
      <alignment wrapText="1"/>
    </xf>
    <xf numFmtId="0" fontId="9" fillId="0" borderId="27" xfId="0" applyFont="1" applyBorder="1" applyAlignment="1">
      <alignment wrapText="1"/>
    </xf>
    <xf numFmtId="0" fontId="9" fillId="0" borderId="28" xfId="0" applyFont="1" applyBorder="1" applyAlignment="1">
      <alignment wrapText="1"/>
    </xf>
    <xf numFmtId="0" fontId="8" fillId="0" borderId="28" xfId="0" applyFont="1" applyBorder="1" applyAlignment="1">
      <alignment wrapText="1"/>
    </xf>
    <xf numFmtId="0" fontId="8" fillId="0" borderId="29" xfId="0" applyFont="1" applyBorder="1" applyAlignment="1">
      <alignment wrapText="1"/>
    </xf>
    <xf numFmtId="0" fontId="8" fillId="0" borderId="48" xfId="8" applyFont="1" applyBorder="1" applyAlignment="1">
      <alignment vertical="center" wrapText="1"/>
    </xf>
    <xf numFmtId="0" fontId="9" fillId="0" borderId="0" xfId="0" applyFont="1" applyAlignment="1">
      <alignment vertical="center" wrapText="1"/>
    </xf>
    <xf numFmtId="0" fontId="12" fillId="0" borderId="0" xfId="0" applyFont="1" applyAlignment="1">
      <alignment horizontal="left" vertical="center" wrapText="1"/>
    </xf>
    <xf numFmtId="0" fontId="9" fillId="0" borderId="23" xfId="0" applyFont="1" applyBorder="1" applyAlignment="1">
      <alignment wrapText="1"/>
    </xf>
    <xf numFmtId="0" fontId="9" fillId="0" borderId="19" xfId="0" applyFont="1" applyBorder="1" applyAlignment="1">
      <alignment wrapText="1"/>
    </xf>
    <xf numFmtId="0" fontId="9" fillId="0" borderId="29" xfId="0" applyFont="1" applyBorder="1" applyAlignment="1">
      <alignment wrapText="1"/>
    </xf>
    <xf numFmtId="0" fontId="8" fillId="0" borderId="56" xfId="8"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12" fillId="0" borderId="0" xfId="0" applyFont="1" applyAlignment="1">
      <alignment wrapText="1"/>
    </xf>
    <xf numFmtId="4" fontId="8" fillId="0" borderId="0" xfId="0" applyNumberFormat="1" applyFont="1" applyAlignment="1">
      <alignment vertical="center" wrapText="1"/>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9" fillId="0" borderId="49" xfId="0" applyFont="1" applyBorder="1" applyAlignment="1">
      <alignment wrapText="1"/>
    </xf>
    <xf numFmtId="0" fontId="9" fillId="0" borderId="15" xfId="0" applyFont="1" applyBorder="1" applyAlignment="1">
      <alignment wrapText="1"/>
    </xf>
    <xf numFmtId="0" fontId="9" fillId="0" borderId="21" xfId="0" applyFont="1" applyBorder="1" applyAlignment="1">
      <alignment wrapText="1"/>
    </xf>
    <xf numFmtId="0" fontId="14" fillId="0" borderId="0" xfId="0" applyFont="1" applyAlignment="1">
      <alignment vertical="center" wrapText="1"/>
    </xf>
    <xf numFmtId="0" fontId="12" fillId="0" borderId="82" xfId="0" applyFont="1" applyBorder="1" applyAlignment="1">
      <alignment horizontal="left" vertical="center" wrapText="1"/>
    </xf>
    <xf numFmtId="0" fontId="7" fillId="0" borderId="82" xfId="0" applyFont="1" applyBorder="1" applyAlignment="1">
      <alignment horizontal="left" vertical="center" wrapText="1"/>
    </xf>
    <xf numFmtId="4" fontId="7" fillId="0" borderId="82" xfId="0" applyNumberFormat="1" applyFont="1" applyBorder="1" applyAlignment="1">
      <alignment horizontal="left" vertical="center" wrapText="1"/>
    </xf>
    <xf numFmtId="0" fontId="8" fillId="0" borderId="49" xfId="8" applyFont="1" applyFill="1" applyBorder="1" applyAlignment="1">
      <alignment vertical="center" wrapText="1"/>
    </xf>
    <xf numFmtId="0" fontId="9" fillId="3" borderId="50" xfId="0" applyFont="1" applyFill="1" applyBorder="1" applyAlignment="1">
      <alignment wrapText="1"/>
    </xf>
    <xf numFmtId="0" fontId="9" fillId="3" borderId="14" xfId="0" applyFont="1" applyFill="1" applyBorder="1" applyAlignment="1">
      <alignment wrapText="1"/>
    </xf>
    <xf numFmtId="0" fontId="9" fillId="3" borderId="26" xfId="0" applyFont="1" applyFill="1" applyBorder="1" applyAlignment="1">
      <alignment wrapText="1"/>
    </xf>
    <xf numFmtId="0" fontId="9" fillId="3" borderId="27" xfId="0" applyFont="1" applyFill="1" applyBorder="1" applyAlignment="1">
      <alignment wrapText="1"/>
    </xf>
    <xf numFmtId="0" fontId="9" fillId="3" borderId="28" xfId="0" applyFont="1" applyFill="1" applyBorder="1" applyAlignment="1">
      <alignment wrapText="1"/>
    </xf>
    <xf numFmtId="0" fontId="9" fillId="3" borderId="24" xfId="0" applyFont="1" applyFill="1" applyBorder="1" applyAlignment="1">
      <alignment wrapText="1"/>
    </xf>
    <xf numFmtId="0" fontId="9" fillId="3" borderId="25" xfId="0" applyFont="1" applyFill="1" applyBorder="1" applyAlignment="1">
      <alignment wrapText="1"/>
    </xf>
    <xf numFmtId="0" fontId="9" fillId="3" borderId="20" xfId="0" applyFont="1" applyFill="1" applyBorder="1" applyAlignment="1">
      <alignment wrapText="1"/>
    </xf>
    <xf numFmtId="0" fontId="7" fillId="0" borderId="0" xfId="0" applyFont="1" applyAlignment="1">
      <alignment wrapText="1"/>
    </xf>
    <xf numFmtId="2" fontId="0" fillId="0" borderId="1" xfId="0" applyNumberFormat="1" applyBorder="1" applyAlignment="1">
      <alignment horizontal="center" vertical="center"/>
    </xf>
    <xf numFmtId="0" fontId="8" fillId="0" borderId="15" xfId="8" applyFont="1" applyFill="1" applyBorder="1" applyAlignment="1">
      <alignment vertical="center" wrapText="1"/>
    </xf>
    <xf numFmtId="0" fontId="8" fillId="0" borderId="21" xfId="8" applyFont="1" applyFill="1" applyBorder="1" applyAlignment="1">
      <alignment vertical="center" wrapText="1"/>
    </xf>
    <xf numFmtId="0" fontId="8" fillId="0" borderId="50" xfId="8" applyFont="1" applyFill="1" applyBorder="1" applyAlignment="1">
      <alignment vertical="center" wrapText="1"/>
    </xf>
    <xf numFmtId="0" fontId="8" fillId="0" borderId="26" xfId="8" applyFont="1" applyFill="1" applyBorder="1" applyAlignment="1">
      <alignment vertical="center" wrapText="1"/>
    </xf>
    <xf numFmtId="2" fontId="9" fillId="0" borderId="1" xfId="0" applyNumberFormat="1" applyFont="1" applyBorder="1" applyAlignment="1">
      <alignment horizontal="center" vertical="center"/>
    </xf>
    <xf numFmtId="0" fontId="9" fillId="0" borderId="0" xfId="0" applyFont="1"/>
    <xf numFmtId="0" fontId="7" fillId="4" borderId="3" xfId="0" applyFont="1" applyFill="1" applyBorder="1" applyAlignment="1">
      <alignment horizontal="left" vertical="center" wrapText="1"/>
    </xf>
    <xf numFmtId="43" fontId="7" fillId="4" borderId="1" xfId="2" applyFont="1" applyFill="1" applyBorder="1" applyAlignment="1">
      <alignment horizontal="center" vertical="center" wrapText="1"/>
    </xf>
    <xf numFmtId="0" fontId="7" fillId="4" borderId="1" xfId="8" applyFont="1" applyFill="1" applyBorder="1" applyAlignment="1">
      <alignment horizontal="center" vertical="center" wrapText="1"/>
    </xf>
    <xf numFmtId="0" fontId="12" fillId="4" borderId="84" xfId="0" applyFont="1" applyFill="1" applyBorder="1" applyAlignment="1">
      <alignment horizontal="left" vertical="center" wrapText="1"/>
    </xf>
    <xf numFmtId="15" fontId="9" fillId="0" borderId="44" xfId="0" applyNumberFormat="1" applyFont="1" applyBorder="1" applyAlignment="1">
      <alignment horizontal="center" vertical="center"/>
    </xf>
    <xf numFmtId="2" fontId="9" fillId="0" borderId="44" xfId="0" applyNumberFormat="1" applyFont="1" applyBorder="1" applyAlignment="1">
      <alignment horizontal="center" vertical="center"/>
    </xf>
    <xf numFmtId="0" fontId="9" fillId="0" borderId="20" xfId="0" applyFont="1" applyBorder="1"/>
    <xf numFmtId="0" fontId="9" fillId="0" borderId="26" xfId="0" applyFont="1" applyBorder="1"/>
    <xf numFmtId="0" fontId="12" fillId="0" borderId="43" xfId="0" applyFont="1" applyBorder="1" applyAlignment="1">
      <alignment vertical="center"/>
    </xf>
    <xf numFmtId="0" fontId="9" fillId="0" borderId="43" xfId="0" applyFont="1" applyBorder="1" applyAlignment="1">
      <alignment vertical="center"/>
    </xf>
    <xf numFmtId="43" fontId="8" fillId="0" borderId="43" xfId="2" applyFont="1" applyFill="1" applyBorder="1" applyAlignment="1">
      <alignment vertical="center" wrapText="1"/>
    </xf>
    <xf numFmtId="15" fontId="0" fillId="0" borderId="44" xfId="0" applyNumberFormat="1" applyBorder="1" applyAlignment="1">
      <alignment horizontal="center" vertical="center"/>
    </xf>
    <xf numFmtId="2" fontId="0" fillId="0" borderId="44" xfId="0" applyNumberFormat="1" applyBorder="1" applyAlignment="1">
      <alignment horizontal="center" vertical="center"/>
    </xf>
    <xf numFmtId="0" fontId="0" fillId="0" borderId="26" xfId="0" applyBorder="1"/>
    <xf numFmtId="0" fontId="12" fillId="0" borderId="6" xfId="0" applyFont="1" applyBorder="1" applyAlignment="1">
      <alignment horizontal="left" vertical="center" wrapText="1"/>
    </xf>
    <xf numFmtId="0" fontId="12" fillId="4" borderId="87" xfId="0" applyFont="1" applyFill="1" applyBorder="1" applyAlignment="1">
      <alignment horizontal="left" vertical="center" wrapText="1"/>
    </xf>
    <xf numFmtId="0" fontId="15" fillId="0" borderId="51" xfId="0" applyFont="1" applyBorder="1" applyAlignment="1">
      <alignment vertical="center" wrapText="1"/>
    </xf>
    <xf numFmtId="0" fontId="12" fillId="4" borderId="59" xfId="0" applyFont="1" applyFill="1" applyBorder="1" applyAlignment="1">
      <alignment horizontal="left" vertical="center" wrapText="1"/>
    </xf>
    <xf numFmtId="0" fontId="12" fillId="0" borderId="48" xfId="0" applyFont="1" applyBorder="1" applyAlignment="1">
      <alignment horizontal="left" vertical="center" wrapText="1"/>
    </xf>
    <xf numFmtId="0" fontId="7" fillId="0" borderId="48" xfId="0" applyFont="1" applyBorder="1" applyAlignment="1">
      <alignment horizontal="left" vertical="center" wrapText="1"/>
    </xf>
    <xf numFmtId="4" fontId="7" fillId="0" borderId="48" xfId="0" applyNumberFormat="1" applyFont="1" applyBorder="1" applyAlignment="1">
      <alignment horizontal="left" vertical="center" wrapText="1"/>
    </xf>
    <xf numFmtId="0" fontId="8" fillId="0" borderId="83" xfId="0" applyFont="1" applyBorder="1" applyAlignment="1">
      <alignment horizontal="left" vertical="center" wrapText="1"/>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7" fillId="0" borderId="48" xfId="8" applyFont="1" applyBorder="1" applyAlignment="1">
      <alignment wrapText="1"/>
    </xf>
    <xf numFmtId="0" fontId="9" fillId="0" borderId="43" xfId="0" applyFont="1" applyBorder="1" applyAlignment="1">
      <alignment wrapText="1"/>
    </xf>
    <xf numFmtId="0" fontId="8" fillId="0" borderId="48" xfId="8" applyFont="1" applyBorder="1" applyAlignment="1">
      <alignment wrapText="1"/>
    </xf>
    <xf numFmtId="0" fontId="7" fillId="0" borderId="48" xfId="8" applyFont="1" applyBorder="1" applyAlignment="1">
      <alignment vertical="center" wrapText="1"/>
    </xf>
    <xf numFmtId="0" fontId="9" fillId="0" borderId="43" xfId="0" applyFont="1" applyBorder="1" applyAlignment="1">
      <alignment vertical="center" wrapText="1"/>
    </xf>
    <xf numFmtId="0" fontId="9" fillId="3" borderId="0" xfId="0" applyFont="1" applyFill="1" applyAlignment="1">
      <alignment wrapText="1"/>
    </xf>
    <xf numFmtId="0" fontId="19" fillId="0" borderId="43" xfId="0" applyFont="1" applyBorder="1" applyAlignment="1">
      <alignment vertical="center"/>
    </xf>
    <xf numFmtId="0" fontId="0" fillId="0" borderId="43" xfId="0" applyBorder="1" applyAlignment="1">
      <alignment vertical="center"/>
    </xf>
    <xf numFmtId="0" fontId="7" fillId="0" borderId="56"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7" fillId="0" borderId="0" xfId="8" applyFont="1" applyFill="1" applyBorder="1" applyAlignment="1">
      <alignment horizontal="center" vertical="center" wrapText="1"/>
    </xf>
    <xf numFmtId="15" fontId="12" fillId="0" borderId="0" xfId="8" applyNumberFormat="1" applyFont="1" applyBorder="1" applyAlignment="1">
      <alignment horizontal="center" vertical="center" wrapText="1"/>
    </xf>
    <xf numFmtId="0" fontId="8" fillId="0" borderId="0" xfId="8" applyFont="1" applyBorder="1" applyAlignment="1">
      <alignment horizontal="center" vertical="center" wrapText="1"/>
    </xf>
    <xf numFmtId="0" fontId="11" fillId="0" borderId="0" xfId="3" applyFont="1" applyBorder="1" applyAlignment="1">
      <alignment horizontal="center" wrapText="1"/>
    </xf>
    <xf numFmtId="0" fontId="8" fillId="0" borderId="0" xfId="3" applyFont="1" applyBorder="1" applyAlignment="1">
      <alignment horizontal="center" vertical="center" wrapText="1"/>
    </xf>
    <xf numFmtId="0" fontId="7" fillId="4" borderId="2" xfId="8" applyFont="1" applyFill="1" applyBorder="1" applyAlignment="1">
      <alignment horizontal="left" vertical="center" wrapText="1"/>
    </xf>
    <xf numFmtId="0" fontId="19" fillId="0" borderId="1" xfId="0" applyFont="1" applyBorder="1" applyAlignment="1">
      <alignment vertical="center"/>
    </xf>
    <xf numFmtId="15"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xf numFmtId="14" fontId="0" fillId="0" borderId="1" xfId="0" applyNumberFormat="1" applyBorder="1" applyAlignment="1">
      <alignment horizontal="center" vertical="center"/>
    </xf>
    <xf numFmtId="0" fontId="16" fillId="0" borderId="0" xfId="0" applyFont="1" applyAlignment="1">
      <alignment horizontal="left"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horizontal="center" vertical="center" wrapText="1"/>
    </xf>
    <xf numFmtId="0" fontId="8" fillId="0" borderId="49" xfId="8" applyFont="1" applyFill="1" applyBorder="1" applyAlignment="1">
      <alignment horizontal="center" vertical="center" wrapText="1"/>
    </xf>
    <xf numFmtId="0" fontId="8" fillId="0" borderId="15" xfId="8" applyFont="1" applyFill="1" applyBorder="1" applyAlignment="1">
      <alignment horizontal="center" vertical="center" wrapText="1"/>
    </xf>
    <xf numFmtId="0" fontId="8" fillId="0" borderId="21" xfId="8" applyFont="1" applyFill="1" applyBorder="1" applyAlignment="1">
      <alignment horizontal="center" vertical="center" wrapText="1"/>
    </xf>
    <xf numFmtId="0" fontId="16" fillId="0" borderId="0" xfId="0" applyFont="1" applyAlignment="1">
      <alignment horizontal="left" vertical="center" wrapText="1"/>
    </xf>
    <xf numFmtId="0" fontId="9" fillId="0" borderId="0" xfId="0" applyFont="1" applyAlignment="1">
      <alignment horizontal="center" vertical="center" wrapText="1"/>
    </xf>
    <xf numFmtId="0" fontId="9" fillId="0" borderId="50" xfId="0" applyFont="1" applyBorder="1" applyAlignment="1">
      <alignment horizontal="center" wrapText="1"/>
    </xf>
    <xf numFmtId="0" fontId="9" fillId="0" borderId="14" xfId="0" applyFont="1" applyBorder="1" applyAlignment="1">
      <alignment horizontal="center" wrapText="1"/>
    </xf>
    <xf numFmtId="0" fontId="9" fillId="0" borderId="19" xfId="0" applyFont="1" applyBorder="1" applyAlignment="1">
      <alignment horizontal="center" wrapText="1"/>
    </xf>
    <xf numFmtId="0" fontId="9" fillId="0" borderId="26" xfId="0" applyFont="1" applyBorder="1" applyAlignment="1">
      <alignment horizontal="center" wrapText="1"/>
    </xf>
    <xf numFmtId="0" fontId="9" fillId="0" borderId="0" xfId="0" applyFont="1" applyAlignment="1">
      <alignment horizontal="center" wrapText="1"/>
    </xf>
    <xf numFmtId="0" fontId="9" fillId="0" borderId="20" xfId="0" applyFont="1" applyBorder="1" applyAlignment="1">
      <alignment horizontal="center" wrapText="1"/>
    </xf>
    <xf numFmtId="0" fontId="9" fillId="0" borderId="27" xfId="0" applyFont="1" applyBorder="1" applyAlignment="1">
      <alignment horizontal="center" wrapText="1"/>
    </xf>
    <xf numFmtId="0" fontId="9" fillId="0" borderId="28" xfId="0" applyFont="1" applyBorder="1" applyAlignment="1">
      <alignment horizontal="center" wrapText="1"/>
    </xf>
    <xf numFmtId="0" fontId="9" fillId="0" borderId="29" xfId="0" applyFont="1" applyBorder="1" applyAlignment="1">
      <alignment horizont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1" fillId="0" borderId="48" xfId="3" applyFont="1" applyBorder="1" applyAlignment="1">
      <alignment horizontal="center" wrapText="1"/>
    </xf>
    <xf numFmtId="0" fontId="11" fillId="0" borderId="16" xfId="3" applyFont="1" applyBorder="1" applyAlignment="1">
      <alignment horizontal="center" wrapText="1"/>
    </xf>
    <xf numFmtId="0" fontId="11" fillId="0" borderId="18" xfId="3" applyFont="1" applyBorder="1" applyAlignment="1">
      <alignment horizontal="center" wrapText="1"/>
    </xf>
    <xf numFmtId="0" fontId="8" fillId="0" borderId="56" xfId="3" applyFont="1" applyBorder="1" applyAlignment="1">
      <alignment horizontal="center" vertical="center" wrapText="1"/>
    </xf>
    <xf numFmtId="0" fontId="8" fillId="0" borderId="57" xfId="3" applyFont="1" applyBorder="1" applyAlignment="1">
      <alignment horizontal="center" vertical="center" wrapText="1"/>
    </xf>
    <xf numFmtId="0" fontId="8" fillId="0" borderId="58" xfId="3" applyFont="1" applyBorder="1" applyAlignment="1">
      <alignment horizontal="center" vertical="center" wrapText="1"/>
    </xf>
    <xf numFmtId="0" fontId="13" fillId="0" borderId="0" xfId="0" applyFont="1" applyAlignment="1">
      <alignment horizontal="center" vertical="center" wrapText="1"/>
    </xf>
    <xf numFmtId="4" fontId="8" fillId="0" borderId="48"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8" xfId="0" applyNumberFormat="1" applyFont="1" applyBorder="1" applyAlignment="1">
      <alignment horizontal="center" vertical="center" wrapText="1"/>
    </xf>
    <xf numFmtId="0" fontId="7" fillId="4" borderId="45" xfId="8" applyFont="1" applyFill="1" applyBorder="1" applyAlignment="1">
      <alignment horizontal="left" vertical="center" wrapText="1"/>
    </xf>
    <xf numFmtId="0" fontId="7" fillId="4" borderId="68" xfId="8" applyFont="1" applyFill="1" applyBorder="1" applyAlignment="1">
      <alignment horizontal="left" vertical="center" wrapText="1"/>
    </xf>
    <xf numFmtId="0" fontId="7" fillId="4" borderId="3" xfId="8" applyFont="1" applyFill="1" applyBorder="1" applyAlignment="1">
      <alignment horizontal="center" vertical="center" wrapText="1"/>
    </xf>
    <xf numFmtId="0" fontId="7" fillId="4" borderId="4" xfId="8" applyFont="1" applyFill="1" applyBorder="1" applyAlignment="1">
      <alignment horizontal="center" vertical="center" wrapText="1"/>
    </xf>
    <xf numFmtId="0" fontId="7" fillId="4" borderId="46" xfId="8" applyFont="1" applyFill="1" applyBorder="1" applyAlignment="1">
      <alignment horizontal="center" vertical="center" wrapText="1"/>
    </xf>
    <xf numFmtId="0" fontId="7" fillId="4" borderId="47" xfId="8" applyFont="1" applyFill="1" applyBorder="1" applyAlignment="1">
      <alignment horizontal="center" vertical="center" wrapText="1"/>
    </xf>
    <xf numFmtId="0" fontId="8" fillId="0" borderId="50" xfId="8" applyFont="1" applyFill="1" applyBorder="1" applyAlignment="1">
      <alignment horizontal="center" vertical="center" wrapText="1"/>
    </xf>
    <xf numFmtId="0" fontId="8" fillId="0" borderId="14" xfId="8" applyFont="1" applyFill="1" applyBorder="1" applyAlignment="1">
      <alignment horizontal="center" vertical="center" wrapText="1"/>
    </xf>
    <xf numFmtId="0" fontId="8" fillId="0" borderId="19" xfId="8" applyFont="1" applyFill="1" applyBorder="1" applyAlignment="1">
      <alignment horizontal="center" vertical="center" wrapText="1"/>
    </xf>
    <xf numFmtId="0" fontId="8" fillId="0" borderId="26" xfId="8"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0" borderId="20" xfId="8" applyFont="1" applyFill="1" applyBorder="1" applyAlignment="1">
      <alignment horizontal="center" vertical="center" wrapText="1"/>
    </xf>
    <xf numFmtId="0" fontId="8" fillId="0" borderId="49" xfId="8" applyFont="1" applyFill="1" applyBorder="1" applyAlignment="1">
      <alignment horizontal="center" vertical="center" wrapText="1"/>
    </xf>
    <xf numFmtId="0" fontId="8" fillId="0" borderId="15" xfId="8" applyFont="1" applyFill="1" applyBorder="1" applyAlignment="1">
      <alignment horizontal="center" vertical="center" wrapText="1"/>
    </xf>
    <xf numFmtId="0" fontId="8" fillId="0" borderId="21" xfId="8"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7" fillId="4" borderId="61" xfId="0" applyFont="1" applyFill="1" applyBorder="1" applyAlignment="1">
      <alignment horizontal="center" vertical="center" wrapText="1"/>
    </xf>
    <xf numFmtId="0" fontId="8" fillId="0" borderId="4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8" fillId="3" borderId="4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8" xfId="0" applyFont="1" applyFill="1" applyBorder="1" applyAlignment="1">
      <alignment horizontal="center" vertical="center" wrapText="1"/>
    </xf>
    <xf numFmtId="164" fontId="8" fillId="0" borderId="48"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164" fontId="8" fillId="0" borderId="18" xfId="0" applyNumberFormat="1" applyFont="1" applyBorder="1" applyAlignment="1">
      <alignment horizontal="center" vertical="center" wrapText="1"/>
    </xf>
    <xf numFmtId="4" fontId="8" fillId="0" borderId="43"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0" fontId="9" fillId="0" borderId="48"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8" xfId="3" applyFont="1" applyBorder="1" applyAlignment="1">
      <alignment horizontal="center" vertical="center" wrapText="1"/>
    </xf>
    <xf numFmtId="0" fontId="12" fillId="4" borderId="45" xfId="0" applyFont="1" applyFill="1" applyBorder="1" applyAlignment="1">
      <alignment horizontal="left" wrapText="1"/>
    </xf>
    <xf numFmtId="0" fontId="12" fillId="4" borderId="68" xfId="0" applyFont="1" applyFill="1" applyBorder="1" applyAlignment="1">
      <alignment horizontal="left" wrapText="1"/>
    </xf>
    <xf numFmtId="0" fontId="11" fillId="0" borderId="43" xfId="3" applyFont="1" applyBorder="1" applyAlignment="1">
      <alignment horizontal="center" wrapText="1"/>
    </xf>
    <xf numFmtId="0" fontId="11" fillId="0" borderId="1" xfId="3" applyFont="1" applyBorder="1" applyAlignment="1">
      <alignment horizontal="center" wrapText="1"/>
    </xf>
    <xf numFmtId="0" fontId="11" fillId="0" borderId="44" xfId="3" applyFont="1" applyBorder="1" applyAlignment="1">
      <alignment horizontal="center" wrapText="1"/>
    </xf>
    <xf numFmtId="0" fontId="12" fillId="4" borderId="85" xfId="0" applyFont="1" applyFill="1" applyBorder="1" applyAlignment="1">
      <alignment horizontal="left" wrapText="1"/>
    </xf>
    <xf numFmtId="0" fontId="7" fillId="4" borderId="6" xfId="8" applyFont="1" applyFill="1" applyBorder="1" applyAlignment="1">
      <alignment horizontal="center" vertical="center" wrapText="1"/>
    </xf>
    <xf numFmtId="0" fontId="7" fillId="4" borderId="2" xfId="8" applyFont="1" applyFill="1" applyBorder="1" applyAlignment="1">
      <alignment horizontal="center" vertical="center" wrapText="1"/>
    </xf>
    <xf numFmtId="0" fontId="7" fillId="4" borderId="86" xfId="8" applyFont="1" applyFill="1" applyBorder="1" applyAlignment="1">
      <alignment horizontal="center" vertical="center" wrapText="1"/>
    </xf>
    <xf numFmtId="0" fontId="11" fillId="0" borderId="49" xfId="3" applyFont="1" applyBorder="1" applyAlignment="1">
      <alignment horizontal="center" wrapText="1"/>
    </xf>
    <xf numFmtId="0" fontId="11" fillId="0" borderId="15" xfId="3" applyFont="1" applyBorder="1" applyAlignment="1">
      <alignment horizontal="center" wrapText="1"/>
    </xf>
    <xf numFmtId="0" fontId="11" fillId="0" borderId="21" xfId="3" applyFont="1" applyBorder="1" applyAlignment="1">
      <alignment horizontal="center" wrapText="1"/>
    </xf>
    <xf numFmtId="0" fontId="9" fillId="0" borderId="45" xfId="3" applyFont="1" applyBorder="1" applyAlignment="1">
      <alignment horizontal="center" vertical="center" wrapText="1"/>
    </xf>
    <xf numFmtId="0" fontId="9" fillId="0" borderId="7" xfId="3" applyFont="1" applyBorder="1" applyAlignment="1">
      <alignment horizontal="center" vertical="center" wrapText="1"/>
    </xf>
    <xf numFmtId="0" fontId="9" fillId="0" borderId="46" xfId="3" applyFont="1" applyBorder="1" applyAlignment="1">
      <alignment horizontal="center" vertical="center" wrapText="1"/>
    </xf>
    <xf numFmtId="0" fontId="7" fillId="4" borderId="40"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21" xfId="0" applyFont="1" applyBorder="1" applyAlignment="1">
      <alignment horizontal="center" vertical="center" wrapText="1"/>
    </xf>
    <xf numFmtId="15" fontId="8" fillId="0" borderId="48" xfId="0" applyNumberFormat="1" applyFont="1" applyBorder="1" applyAlignment="1">
      <alignment horizontal="center" vertical="center" wrapText="1"/>
    </xf>
    <xf numFmtId="15" fontId="8" fillId="0" borderId="16" xfId="0" applyNumberFormat="1" applyFont="1" applyBorder="1" applyAlignment="1">
      <alignment horizontal="center" vertical="center" wrapText="1"/>
    </xf>
    <xf numFmtId="15" fontId="8" fillId="0" borderId="18"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4" xfId="0" applyFont="1" applyBorder="1" applyAlignment="1">
      <alignment horizontal="center" vertical="center" wrapText="1"/>
    </xf>
    <xf numFmtId="15" fontId="8" fillId="0" borderId="43" xfId="0" applyNumberFormat="1" applyFont="1" applyBorder="1" applyAlignment="1">
      <alignment horizontal="center" vertical="center" wrapText="1"/>
    </xf>
    <xf numFmtId="15" fontId="8" fillId="0" borderId="1" xfId="0" applyNumberFormat="1" applyFont="1" applyBorder="1" applyAlignment="1">
      <alignment horizontal="center" vertical="center" wrapText="1"/>
    </xf>
    <xf numFmtId="15" fontId="8" fillId="0" borderId="44" xfId="0" applyNumberFormat="1" applyFont="1" applyBorder="1" applyAlignment="1">
      <alignment horizontal="center" vertical="center" wrapText="1"/>
    </xf>
    <xf numFmtId="0" fontId="9" fillId="0" borderId="43" xfId="3" applyFont="1" applyBorder="1" applyAlignment="1">
      <alignment horizontal="center" vertical="center" wrapText="1"/>
    </xf>
    <xf numFmtId="0" fontId="9" fillId="0" borderId="1" xfId="3" applyFont="1" applyBorder="1" applyAlignment="1">
      <alignment horizontal="center" vertical="center" wrapText="1"/>
    </xf>
    <xf numFmtId="0" fontId="9" fillId="0" borderId="44" xfId="3"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10" fillId="0" borderId="48" xfId="3" applyFont="1" applyBorder="1" applyAlignment="1">
      <alignment horizontal="center" wrapText="1"/>
    </xf>
    <xf numFmtId="0" fontId="10" fillId="0" borderId="16" xfId="3" applyFont="1" applyBorder="1" applyAlignment="1">
      <alignment horizontal="center" wrapText="1"/>
    </xf>
    <xf numFmtId="0" fontId="10" fillId="0" borderId="18" xfId="3" applyFont="1" applyBorder="1" applyAlignment="1">
      <alignment horizont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8" fillId="0" borderId="0" xfId="0" applyFont="1" applyAlignment="1">
      <alignment horizontal="left" vertical="top" wrapText="1"/>
    </xf>
    <xf numFmtId="0" fontId="11" fillId="0" borderId="56" xfId="3" applyFont="1" applyBorder="1" applyAlignment="1">
      <alignment horizontal="center" vertical="center" wrapText="1"/>
    </xf>
    <xf numFmtId="0" fontId="11" fillId="0" borderId="57" xfId="3" applyFont="1" applyBorder="1" applyAlignment="1">
      <alignment horizontal="center" vertical="center" wrapText="1"/>
    </xf>
    <xf numFmtId="0" fontId="11" fillId="0" borderId="58" xfId="3" applyFont="1" applyBorder="1" applyAlignment="1">
      <alignment horizontal="center" vertical="center" wrapText="1"/>
    </xf>
    <xf numFmtId="0" fontId="12" fillId="4" borderId="81" xfId="0" applyFont="1" applyFill="1" applyBorder="1" applyAlignment="1">
      <alignment horizontal="left" wrapText="1"/>
    </xf>
    <xf numFmtId="0" fontId="7" fillId="4" borderId="62" xfId="8" applyFont="1" applyFill="1" applyBorder="1" applyAlignment="1">
      <alignment horizontal="center" vertical="center" wrapText="1"/>
    </xf>
    <xf numFmtId="0" fontId="7" fillId="4" borderId="63" xfId="8" applyFont="1" applyFill="1" applyBorder="1" applyAlignment="1">
      <alignment horizontal="center" vertical="center" wrapText="1"/>
    </xf>
    <xf numFmtId="0" fontId="7" fillId="4" borderId="64" xfId="8" applyFont="1" applyFill="1" applyBorder="1" applyAlignment="1">
      <alignment horizontal="center" vertical="center" wrapText="1"/>
    </xf>
    <xf numFmtId="0" fontId="11" fillId="0" borderId="59" xfId="3" applyFont="1" applyBorder="1" applyAlignment="1">
      <alignment horizontal="center" wrapText="1"/>
    </xf>
    <xf numFmtId="0" fontId="11" fillId="0" borderId="60" xfId="3" applyFont="1" applyBorder="1" applyAlignment="1">
      <alignment horizontal="center" wrapText="1"/>
    </xf>
    <xf numFmtId="0" fontId="11" fillId="0" borderId="61" xfId="3" applyFont="1" applyBorder="1" applyAlignment="1">
      <alignment horizontal="center" wrapText="1"/>
    </xf>
    <xf numFmtId="0" fontId="11" fillId="0" borderId="45" xfId="3" applyFont="1" applyBorder="1" applyAlignment="1">
      <alignment horizontal="center" wrapText="1"/>
    </xf>
    <xf numFmtId="0" fontId="11" fillId="0" borderId="7" xfId="3" applyFont="1" applyBorder="1" applyAlignment="1">
      <alignment horizontal="center" wrapText="1"/>
    </xf>
    <xf numFmtId="0" fontId="11" fillId="0" borderId="46" xfId="3" applyFont="1" applyBorder="1" applyAlignment="1">
      <alignment horizontal="center" wrapText="1"/>
    </xf>
    <xf numFmtId="0" fontId="8" fillId="0" borderId="5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9" xfId="0" applyFont="1" applyBorder="1" applyAlignment="1">
      <alignment horizontal="center" vertical="center" wrapText="1"/>
    </xf>
    <xf numFmtId="0" fontId="7" fillId="4" borderId="45" xfId="8" applyFont="1" applyFill="1" applyBorder="1" applyAlignment="1">
      <alignment horizontal="center" vertical="center" wrapText="1"/>
    </xf>
    <xf numFmtId="0" fontId="7" fillId="4" borderId="68" xfId="8" applyFont="1" applyFill="1" applyBorder="1" applyAlignment="1">
      <alignment horizontal="center" vertical="center" wrapText="1"/>
    </xf>
    <xf numFmtId="0" fontId="8" fillId="0" borderId="48" xfId="0" applyFont="1" applyBorder="1" applyAlignment="1">
      <alignment horizontal="left"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30" xfId="0" applyFont="1" applyBorder="1" applyAlignment="1">
      <alignment horizontal="center" vertical="center" wrapText="1"/>
    </xf>
    <xf numFmtId="0" fontId="9" fillId="0" borderId="22"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4" xfId="0" applyFont="1" applyBorder="1" applyAlignment="1">
      <alignment horizontal="center" vertical="center" wrapText="1"/>
    </xf>
    <xf numFmtId="0" fontId="15" fillId="0" borderId="22"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0" borderId="44"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1" xfId="0" applyFont="1" applyBorder="1" applyAlignment="1">
      <alignment horizontal="center" vertical="center" wrapText="1"/>
    </xf>
    <xf numFmtId="0" fontId="15" fillId="2" borderId="22" xfId="0"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0" xfId="0" applyFont="1" applyBorder="1" applyAlignment="1">
      <alignment horizontal="center" vertical="center" wrapText="1"/>
    </xf>
    <xf numFmtId="0" fontId="14" fillId="0" borderId="80"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9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32" xfId="0" applyFont="1" applyBorder="1" applyAlignment="1">
      <alignment horizontal="center" vertical="center" wrapText="1"/>
    </xf>
    <xf numFmtId="0" fontId="12" fillId="0" borderId="55"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4"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9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4" xfId="0" applyFont="1" applyBorder="1" applyAlignment="1">
      <alignment horizontal="center" vertical="center" wrapText="1"/>
    </xf>
    <xf numFmtId="0" fontId="9" fillId="0" borderId="1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5" xfId="0" applyFont="1" applyBorder="1" applyAlignment="1">
      <alignment horizontal="center" vertical="center" wrapText="1"/>
    </xf>
    <xf numFmtId="0" fontId="12" fillId="4" borderId="88" xfId="0" applyFont="1" applyFill="1" applyBorder="1" applyAlignment="1">
      <alignment horizontal="center" vertical="center" wrapText="1"/>
    </xf>
    <xf numFmtId="0" fontId="12" fillId="4" borderId="89" xfId="0" applyFont="1" applyFill="1" applyBorder="1" applyAlignment="1">
      <alignment horizontal="center" vertical="center" wrapText="1"/>
    </xf>
    <xf numFmtId="0" fontId="12" fillId="4" borderId="90" xfId="0" applyFont="1" applyFill="1" applyBorder="1" applyAlignment="1">
      <alignment horizontal="center" vertical="center" wrapText="1"/>
    </xf>
    <xf numFmtId="0" fontId="9" fillId="0" borderId="68" xfId="0" applyFont="1" applyBorder="1" applyAlignment="1">
      <alignment horizontal="center" wrapText="1"/>
    </xf>
    <xf numFmtId="0" fontId="9" fillId="0" borderId="8" xfId="0" applyFont="1" applyBorder="1" applyAlignment="1">
      <alignment horizontal="center" wrapText="1"/>
    </xf>
    <xf numFmtId="0" fontId="9" fillId="0" borderId="47" xfId="0" applyFont="1" applyBorder="1" applyAlignment="1">
      <alignment horizontal="center" wrapText="1"/>
    </xf>
    <xf numFmtId="0" fontId="9" fillId="0" borderId="43" xfId="0" applyFont="1" applyBorder="1" applyAlignment="1">
      <alignment horizontal="center" vertical="center" wrapText="1"/>
    </xf>
    <xf numFmtId="0" fontId="9" fillId="0" borderId="43" xfId="0" applyFont="1" applyBorder="1" applyAlignment="1">
      <alignment horizontal="left" vertical="center" wrapText="1"/>
    </xf>
    <xf numFmtId="0" fontId="9" fillId="0" borderId="1" xfId="0" applyFont="1" applyBorder="1" applyAlignment="1">
      <alignment horizontal="left" vertical="center" wrapText="1"/>
    </xf>
    <xf numFmtId="0" fontId="9" fillId="0" borderId="44" xfId="0" applyFont="1" applyBorder="1" applyAlignment="1">
      <alignment horizontal="left" vertical="center" wrapText="1"/>
    </xf>
    <xf numFmtId="0" fontId="8" fillId="4" borderId="45" xfId="8" applyFont="1" applyFill="1" applyBorder="1" applyAlignment="1">
      <alignment horizontal="center" vertical="center" wrapText="1"/>
    </xf>
    <xf numFmtId="0" fontId="8" fillId="4" borderId="68" xfId="8"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1" xfId="0" applyFont="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26"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66" xfId="0" applyFont="1" applyBorder="1" applyAlignment="1">
      <alignment horizontal="left" vertical="center" wrapText="1"/>
    </xf>
    <xf numFmtId="0" fontId="9" fillId="0" borderId="65" xfId="0" applyFont="1" applyBorder="1" applyAlignment="1">
      <alignment horizontal="left" vertical="center" wrapText="1"/>
    </xf>
    <xf numFmtId="0" fontId="9" fillId="0" borderId="67" xfId="0" applyFont="1" applyBorder="1" applyAlignment="1">
      <alignment horizontal="left" vertical="center" wrapText="1"/>
    </xf>
    <xf numFmtId="0" fontId="16" fillId="0" borderId="49" xfId="0" applyFont="1" applyBorder="1" applyAlignment="1">
      <alignment horizontal="left" vertical="center" wrapText="1"/>
    </xf>
    <xf numFmtId="0" fontId="16" fillId="0" borderId="15" xfId="0" applyFont="1" applyBorder="1" applyAlignment="1">
      <alignment horizontal="left" vertical="center" wrapText="1"/>
    </xf>
    <xf numFmtId="0" fontId="16" fillId="0" borderId="21"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9" fillId="0" borderId="6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9" fillId="0" borderId="66" xfId="0" applyFont="1" applyBorder="1" applyAlignment="1">
      <alignment horizontal="center" wrapText="1"/>
    </xf>
    <xf numFmtId="0" fontId="9" fillId="0" borderId="65" xfId="0" applyFont="1" applyBorder="1" applyAlignment="1">
      <alignment horizontal="center" wrapText="1"/>
    </xf>
    <xf numFmtId="0" fontId="9" fillId="0" borderId="67" xfId="0" applyFont="1" applyBorder="1" applyAlignment="1">
      <alignment horizontal="center" wrapText="1"/>
    </xf>
    <xf numFmtId="0" fontId="14" fillId="0" borderId="66"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7"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1" xfId="0" applyFont="1" applyBorder="1" applyAlignment="1">
      <alignment horizontal="left" vertical="center" wrapText="1"/>
    </xf>
    <xf numFmtId="0" fontId="16" fillId="0" borderId="44" xfId="0" applyFont="1" applyBorder="1" applyAlignment="1">
      <alignment horizontal="left"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9" fillId="3" borderId="27" xfId="0" applyFont="1" applyFill="1" applyBorder="1" applyAlignment="1">
      <alignment horizontal="center" wrapText="1"/>
    </xf>
    <xf numFmtId="0" fontId="9" fillId="3" borderId="28" xfId="0" applyFont="1" applyFill="1" applyBorder="1" applyAlignment="1">
      <alignment horizontal="center" wrapText="1"/>
    </xf>
    <xf numFmtId="0" fontId="9" fillId="3" borderId="29" xfId="0" applyFont="1" applyFill="1" applyBorder="1" applyAlignment="1">
      <alignment horizontal="center" wrapText="1"/>
    </xf>
    <xf numFmtId="0" fontId="9" fillId="3" borderId="14" xfId="0" applyFont="1" applyFill="1" applyBorder="1" applyAlignment="1">
      <alignment horizontal="center" wrapText="1"/>
    </xf>
    <xf numFmtId="0" fontId="9" fillId="3" borderId="19" xfId="0" applyFont="1" applyFill="1" applyBorder="1" applyAlignment="1">
      <alignment horizontal="center" wrapText="1"/>
    </xf>
    <xf numFmtId="0" fontId="9" fillId="3" borderId="0" xfId="0" applyFont="1" applyFill="1" applyAlignment="1">
      <alignment horizontal="center" wrapText="1"/>
    </xf>
    <xf numFmtId="0" fontId="9" fillId="3" borderId="20" xfId="0" applyFont="1" applyFill="1" applyBorder="1" applyAlignment="1">
      <alignment horizont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1" fillId="0" borderId="50" xfId="3" applyFont="1" applyBorder="1" applyAlignment="1">
      <alignment horizontal="center" wrapText="1"/>
    </xf>
    <xf numFmtId="0" fontId="11" fillId="0" borderId="14" xfId="3" applyFont="1" applyBorder="1" applyAlignment="1">
      <alignment horizontal="center" wrapText="1"/>
    </xf>
    <xf numFmtId="0" fontId="11" fillId="0" borderId="19" xfId="3" applyFont="1" applyBorder="1" applyAlignment="1">
      <alignment horizontal="center" wrapText="1"/>
    </xf>
    <xf numFmtId="0" fontId="8" fillId="0" borderId="87" xfId="3" applyFont="1" applyBorder="1" applyAlignment="1">
      <alignment horizontal="center" vertical="center" wrapText="1"/>
    </xf>
    <xf numFmtId="0" fontId="8" fillId="0" borderId="97" xfId="3" applyFont="1" applyBorder="1" applyAlignment="1">
      <alignment horizontal="center" vertical="center" wrapText="1"/>
    </xf>
    <xf numFmtId="0" fontId="8" fillId="0" borderId="98" xfId="3" applyFont="1" applyBorder="1" applyAlignment="1">
      <alignment horizontal="center" vertical="center" wrapText="1"/>
    </xf>
    <xf numFmtId="0" fontId="9" fillId="3" borderId="26" xfId="0" applyFont="1" applyFill="1" applyBorder="1" applyAlignment="1">
      <alignment horizontal="center" wrapText="1"/>
    </xf>
    <xf numFmtId="0" fontId="15" fillId="2" borderId="0" xfId="0" applyFont="1" applyFill="1" applyAlignment="1">
      <alignment horizontal="center" vertical="center" wrapText="1"/>
    </xf>
    <xf numFmtId="0" fontId="9" fillId="0" borderId="0" xfId="0" applyFont="1" applyBorder="1" applyAlignment="1">
      <alignment wrapText="1"/>
    </xf>
  </cellXfs>
  <cellStyles count="13">
    <cellStyle name="Comma" xfId="2" builtinId="3"/>
    <cellStyle name="Comma 2" xfId="12" xr:uid="{BA3D6F89-C05A-49C8-B61B-8420BB1C7DBF}"/>
    <cellStyle name="Hyperlink" xfId="3" builtinId="8"/>
    <cellStyle name="Normal" xfId="0" builtinId="0"/>
    <cellStyle name="Normal 2" xfId="1" xr:uid="{2210C52A-2D50-4A79-A63A-EBE9DDB25D07}"/>
    <cellStyle name="Normal 2 2" xfId="8" xr:uid="{F37C8967-E419-4885-A572-5E8E88120251}"/>
    <cellStyle name="Normal 2 3" xfId="5" xr:uid="{235A21CB-C291-48B6-A6CD-FF0C50BA0A83}"/>
    <cellStyle name="Normal 3" xfId="4" xr:uid="{59B5420F-9F15-40BF-BE7A-9C3FFE0A57C3}"/>
    <cellStyle name="Normal 4" xfId="7" xr:uid="{013A61EC-B41D-4BE5-9CD6-80E5B1627D2D}"/>
    <cellStyle name="Normal 5" xfId="10" xr:uid="{E7C05525-4E21-4811-B600-988CEDD9DD48}"/>
    <cellStyle name="Percent" xfId="11" builtinId="5"/>
    <cellStyle name="Percent 2" xfId="6" xr:uid="{FFC0349D-075A-4B1A-A59F-1932FE70D8F2}"/>
    <cellStyle name="Percent 2 2" xfId="9" xr:uid="{042064B4-4E1D-4A9C-AC4D-CD74EDC99F3D}"/>
  </cellStyles>
  <dxfs count="0"/>
  <tableStyles count="1" defaultTableStyle="TableStyleMedium2" defaultPivotStyle="PivotStyleLight16">
    <tableStyle name="Invisible" pivot="0" table="0" count="0" xr9:uid="{B539980D-7459-4BFC-9182-F969AD56036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7.jpeg"/><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10" Type="http://schemas.openxmlformats.org/officeDocument/2006/relationships/image" Target="../media/image29.png"/><Relationship Id="rId4" Type="http://schemas.openxmlformats.org/officeDocument/2006/relationships/image" Target="../media/image23.png"/><Relationship Id="rId9" Type="http://schemas.openxmlformats.org/officeDocument/2006/relationships/image" Target="../media/image28.png"/></Relationships>
</file>

<file path=xl/drawings/_rels/drawing3.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png"/><Relationship Id="rId1" Type="http://schemas.openxmlformats.org/officeDocument/2006/relationships/image" Target="../media/image30.png"/><Relationship Id="rId6" Type="http://schemas.openxmlformats.org/officeDocument/2006/relationships/image" Target="../media/image35.jpeg"/><Relationship Id="rId11" Type="http://schemas.openxmlformats.org/officeDocument/2006/relationships/image" Target="../media/image40.png"/><Relationship Id="rId5" Type="http://schemas.openxmlformats.org/officeDocument/2006/relationships/image" Target="../media/image34.jpeg"/><Relationship Id="rId10" Type="http://schemas.openxmlformats.org/officeDocument/2006/relationships/image" Target="../media/image39.png"/><Relationship Id="rId4" Type="http://schemas.openxmlformats.org/officeDocument/2006/relationships/image" Target="../media/image33.png"/><Relationship Id="rId9" Type="http://schemas.openxmlformats.org/officeDocument/2006/relationships/image" Target="../media/image38.png"/></Relationships>
</file>

<file path=xl/drawings/_rels/drawing4.xml.rels><?xml version="1.0" encoding="UTF-8" standalone="yes"?>
<Relationships xmlns="http://schemas.openxmlformats.org/package/2006/relationships"><Relationship Id="rId3" Type="http://schemas.openxmlformats.org/officeDocument/2006/relationships/image" Target="../media/image43.png"/><Relationship Id="rId7" Type="http://schemas.openxmlformats.org/officeDocument/2006/relationships/image" Target="../media/image47.png"/><Relationship Id="rId2" Type="http://schemas.openxmlformats.org/officeDocument/2006/relationships/image" Target="../media/image42.png"/><Relationship Id="rId1" Type="http://schemas.openxmlformats.org/officeDocument/2006/relationships/image" Target="../media/image41.png"/><Relationship Id="rId6" Type="http://schemas.openxmlformats.org/officeDocument/2006/relationships/image" Target="../media/image46.png"/><Relationship Id="rId5" Type="http://schemas.openxmlformats.org/officeDocument/2006/relationships/image" Target="../media/image45.png"/><Relationship Id="rId4" Type="http://schemas.openxmlformats.org/officeDocument/2006/relationships/image" Target="../media/image4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6.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40.png"/><Relationship Id="rId21" Type="http://schemas.openxmlformats.org/officeDocument/2006/relationships/image" Target="../media/image21.png"/><Relationship Id="rId34" Type="http://schemas.openxmlformats.org/officeDocument/2006/relationships/image" Target="../media/image52.jpeg"/><Relationship Id="rId42" Type="http://schemas.openxmlformats.org/officeDocument/2006/relationships/image" Target="../media/image43.png"/><Relationship Id="rId47" Type="http://schemas.openxmlformats.org/officeDocument/2006/relationships/image" Target="../media/image48.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50.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7.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5.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51.jpeg"/><Relationship Id="rId30" Type="http://schemas.openxmlformats.org/officeDocument/2006/relationships/image" Target="../media/image30.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0.png"/><Relationship Id="rId41" Type="http://schemas.openxmlformats.org/officeDocument/2006/relationships/image" Target="../media/image42.png"/></Relationships>
</file>

<file path=xl/drawings/drawing1.xml><?xml version="1.0" encoding="utf-8"?>
<xdr:wsDr xmlns:xdr="http://schemas.openxmlformats.org/drawingml/2006/spreadsheetDrawing" xmlns:a="http://schemas.openxmlformats.org/drawingml/2006/main">
  <xdr:twoCellAnchor editAs="oneCell">
    <xdr:from>
      <xdr:col>1</xdr:col>
      <xdr:colOff>2111828</xdr:colOff>
      <xdr:row>22</xdr:row>
      <xdr:rowOff>65817</xdr:rowOff>
    </xdr:from>
    <xdr:to>
      <xdr:col>8</xdr:col>
      <xdr:colOff>272143</xdr:colOff>
      <xdr:row>31</xdr:row>
      <xdr:rowOff>191863</xdr:rowOff>
    </xdr:to>
    <xdr:pic>
      <xdr:nvPicPr>
        <xdr:cNvPr id="2" name="Picture 1">
          <a:extLst>
            <a:ext uri="{FF2B5EF4-FFF2-40B4-BE49-F238E27FC236}">
              <a16:creationId xmlns:a16="http://schemas.microsoft.com/office/drawing/2014/main" id="{BC84D804-25F6-72E8-5FDE-C0AB8488770A}"/>
            </a:ext>
          </a:extLst>
        </xdr:cNvPr>
        <xdr:cNvPicPr>
          <a:picLocks noChangeAspect="1"/>
        </xdr:cNvPicPr>
      </xdr:nvPicPr>
      <xdr:blipFill>
        <a:blip xmlns:r="http://schemas.openxmlformats.org/officeDocument/2006/relationships" r:embed="rId1"/>
        <a:stretch>
          <a:fillRect/>
        </a:stretch>
      </xdr:blipFill>
      <xdr:spPr>
        <a:xfrm>
          <a:off x="4408714" y="6673446"/>
          <a:ext cx="4604658" cy="1791560"/>
        </a:xfrm>
        <a:prstGeom prst="rect">
          <a:avLst/>
        </a:prstGeom>
      </xdr:spPr>
    </xdr:pic>
    <xdr:clientData/>
  </xdr:twoCellAnchor>
  <xdr:twoCellAnchor editAs="oneCell">
    <xdr:from>
      <xdr:col>14</xdr:col>
      <xdr:colOff>2079172</xdr:colOff>
      <xdr:row>21</xdr:row>
      <xdr:rowOff>75758</xdr:rowOff>
    </xdr:from>
    <xdr:to>
      <xdr:col>24</xdr:col>
      <xdr:colOff>42399</xdr:colOff>
      <xdr:row>31</xdr:row>
      <xdr:rowOff>166577</xdr:rowOff>
    </xdr:to>
    <xdr:pic>
      <xdr:nvPicPr>
        <xdr:cNvPr id="3" name="Picture 2">
          <a:extLst>
            <a:ext uri="{FF2B5EF4-FFF2-40B4-BE49-F238E27FC236}">
              <a16:creationId xmlns:a16="http://schemas.microsoft.com/office/drawing/2014/main" id="{BB97691F-A036-2675-884F-C315E09B53BF}"/>
            </a:ext>
          </a:extLst>
        </xdr:cNvPr>
        <xdr:cNvPicPr>
          <a:picLocks noChangeAspect="1"/>
        </xdr:cNvPicPr>
      </xdr:nvPicPr>
      <xdr:blipFill>
        <a:blip xmlns:r="http://schemas.openxmlformats.org/officeDocument/2006/relationships" r:embed="rId2"/>
        <a:stretch>
          <a:fillRect/>
        </a:stretch>
      </xdr:blipFill>
      <xdr:spPr>
        <a:xfrm>
          <a:off x="13694229" y="6498329"/>
          <a:ext cx="5354627" cy="1941391"/>
        </a:xfrm>
        <a:prstGeom prst="rect">
          <a:avLst/>
        </a:prstGeom>
      </xdr:spPr>
    </xdr:pic>
    <xdr:clientData/>
  </xdr:twoCellAnchor>
  <xdr:twoCellAnchor editAs="oneCell">
    <xdr:from>
      <xdr:col>28</xdr:col>
      <xdr:colOff>838201</xdr:colOff>
      <xdr:row>21</xdr:row>
      <xdr:rowOff>171612</xdr:rowOff>
    </xdr:from>
    <xdr:to>
      <xdr:col>36</xdr:col>
      <xdr:colOff>95468</xdr:colOff>
      <xdr:row>31</xdr:row>
      <xdr:rowOff>23704</xdr:rowOff>
    </xdr:to>
    <xdr:pic>
      <xdr:nvPicPr>
        <xdr:cNvPr id="9" name="Picture 8">
          <a:extLst>
            <a:ext uri="{FF2B5EF4-FFF2-40B4-BE49-F238E27FC236}">
              <a16:creationId xmlns:a16="http://schemas.microsoft.com/office/drawing/2014/main" id="{1F39CDD7-7D55-3EDD-C7C7-BB45E3C9ECEE}"/>
            </a:ext>
          </a:extLst>
        </xdr:cNvPr>
        <xdr:cNvPicPr>
          <a:picLocks noChangeAspect="1"/>
        </xdr:cNvPicPr>
      </xdr:nvPicPr>
      <xdr:blipFill>
        <a:blip xmlns:r="http://schemas.openxmlformats.org/officeDocument/2006/relationships" r:embed="rId3"/>
        <a:stretch>
          <a:fillRect/>
        </a:stretch>
      </xdr:blipFill>
      <xdr:spPr>
        <a:xfrm>
          <a:off x="23578458" y="6594183"/>
          <a:ext cx="4689239" cy="1702664"/>
        </a:xfrm>
        <a:prstGeom prst="rect">
          <a:avLst/>
        </a:prstGeom>
      </xdr:spPr>
    </xdr:pic>
    <xdr:clientData/>
  </xdr:twoCellAnchor>
  <xdr:twoCellAnchor editAs="oneCell">
    <xdr:from>
      <xdr:col>40</xdr:col>
      <xdr:colOff>2057400</xdr:colOff>
      <xdr:row>22</xdr:row>
      <xdr:rowOff>72564</xdr:rowOff>
    </xdr:from>
    <xdr:to>
      <xdr:col>49</xdr:col>
      <xdr:colOff>445170</xdr:colOff>
      <xdr:row>31</xdr:row>
      <xdr:rowOff>60429</xdr:rowOff>
    </xdr:to>
    <xdr:pic>
      <xdr:nvPicPr>
        <xdr:cNvPr id="10" name="Picture 9">
          <a:extLst>
            <a:ext uri="{FF2B5EF4-FFF2-40B4-BE49-F238E27FC236}">
              <a16:creationId xmlns:a16="http://schemas.microsoft.com/office/drawing/2014/main" id="{4F4F306B-E94C-2D70-4F45-A8E1C7D7BA61}"/>
            </a:ext>
          </a:extLst>
        </xdr:cNvPr>
        <xdr:cNvPicPr>
          <a:picLocks noChangeAspect="1"/>
        </xdr:cNvPicPr>
      </xdr:nvPicPr>
      <xdr:blipFill>
        <a:blip xmlns:r="http://schemas.openxmlformats.org/officeDocument/2006/relationships" r:embed="rId4"/>
        <a:stretch>
          <a:fillRect/>
        </a:stretch>
      </xdr:blipFill>
      <xdr:spPr>
        <a:xfrm>
          <a:off x="33059914" y="6680193"/>
          <a:ext cx="4668827" cy="1653379"/>
        </a:xfrm>
        <a:prstGeom prst="rect">
          <a:avLst/>
        </a:prstGeom>
      </xdr:spPr>
    </xdr:pic>
    <xdr:clientData/>
  </xdr:twoCellAnchor>
  <xdr:twoCellAnchor editAs="oneCell">
    <xdr:from>
      <xdr:col>54</xdr:col>
      <xdr:colOff>141514</xdr:colOff>
      <xdr:row>22</xdr:row>
      <xdr:rowOff>38333</xdr:rowOff>
    </xdr:from>
    <xdr:to>
      <xdr:col>62</xdr:col>
      <xdr:colOff>147178</xdr:colOff>
      <xdr:row>31</xdr:row>
      <xdr:rowOff>10111</xdr:rowOff>
    </xdr:to>
    <xdr:pic>
      <xdr:nvPicPr>
        <xdr:cNvPr id="11" name="Picture 10">
          <a:extLst>
            <a:ext uri="{FF2B5EF4-FFF2-40B4-BE49-F238E27FC236}">
              <a16:creationId xmlns:a16="http://schemas.microsoft.com/office/drawing/2014/main" id="{87BF21C7-5194-C804-1F1C-56E197462BDE}"/>
            </a:ext>
          </a:extLst>
        </xdr:cNvPr>
        <xdr:cNvPicPr>
          <a:picLocks noChangeAspect="1"/>
        </xdr:cNvPicPr>
      </xdr:nvPicPr>
      <xdr:blipFill>
        <a:blip xmlns:r="http://schemas.openxmlformats.org/officeDocument/2006/relationships" r:embed="rId5"/>
        <a:stretch>
          <a:fillRect/>
        </a:stretch>
      </xdr:blipFill>
      <xdr:spPr>
        <a:xfrm>
          <a:off x="42095057" y="6645962"/>
          <a:ext cx="4414378" cy="1637292"/>
        </a:xfrm>
        <a:prstGeom prst="rect">
          <a:avLst/>
        </a:prstGeom>
      </xdr:spPr>
    </xdr:pic>
    <xdr:clientData/>
  </xdr:twoCellAnchor>
  <xdr:twoCellAnchor editAs="oneCell">
    <xdr:from>
      <xdr:col>67</xdr:col>
      <xdr:colOff>195943</xdr:colOff>
      <xdr:row>21</xdr:row>
      <xdr:rowOff>80978</xdr:rowOff>
    </xdr:from>
    <xdr:to>
      <xdr:col>76</xdr:col>
      <xdr:colOff>418011</xdr:colOff>
      <xdr:row>32</xdr:row>
      <xdr:rowOff>65313</xdr:rowOff>
    </xdr:to>
    <xdr:pic>
      <xdr:nvPicPr>
        <xdr:cNvPr id="13" name="Picture 12">
          <a:extLst>
            <a:ext uri="{FF2B5EF4-FFF2-40B4-BE49-F238E27FC236}">
              <a16:creationId xmlns:a16="http://schemas.microsoft.com/office/drawing/2014/main" id="{3D0DF839-42E3-4F71-BAEB-AC2F7A161C0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130200" y="6503549"/>
          <a:ext cx="5349240" cy="203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80</xdr:col>
      <xdr:colOff>533399</xdr:colOff>
      <xdr:row>22</xdr:row>
      <xdr:rowOff>69894</xdr:rowOff>
    </xdr:from>
    <xdr:to>
      <xdr:col>89</xdr:col>
      <xdr:colOff>140370</xdr:colOff>
      <xdr:row>32</xdr:row>
      <xdr:rowOff>64572</xdr:rowOff>
    </xdr:to>
    <xdr:pic>
      <xdr:nvPicPr>
        <xdr:cNvPr id="14" name="Picture 13">
          <a:extLst>
            <a:ext uri="{FF2B5EF4-FFF2-40B4-BE49-F238E27FC236}">
              <a16:creationId xmlns:a16="http://schemas.microsoft.com/office/drawing/2014/main" id="{B2275D1A-90F6-1810-4A86-1B4A64D74489}"/>
            </a:ext>
          </a:extLst>
        </xdr:cNvPr>
        <xdr:cNvPicPr>
          <a:picLocks noChangeAspect="1"/>
        </xdr:cNvPicPr>
      </xdr:nvPicPr>
      <xdr:blipFill>
        <a:blip xmlns:r="http://schemas.openxmlformats.org/officeDocument/2006/relationships" r:embed="rId7"/>
        <a:stretch>
          <a:fillRect/>
        </a:stretch>
      </xdr:blipFill>
      <xdr:spPr>
        <a:xfrm>
          <a:off x="61036199" y="6677523"/>
          <a:ext cx="4734142" cy="1856135"/>
        </a:xfrm>
        <a:prstGeom prst="rect">
          <a:avLst/>
        </a:prstGeom>
      </xdr:spPr>
    </xdr:pic>
    <xdr:clientData/>
  </xdr:twoCellAnchor>
  <xdr:twoCellAnchor editAs="oneCell">
    <xdr:from>
      <xdr:col>94</xdr:col>
      <xdr:colOff>88067</xdr:colOff>
      <xdr:row>21</xdr:row>
      <xdr:rowOff>152401</xdr:rowOff>
    </xdr:from>
    <xdr:to>
      <xdr:col>101</xdr:col>
      <xdr:colOff>64170</xdr:colOff>
      <xdr:row>30</xdr:row>
      <xdr:rowOff>180322</xdr:rowOff>
    </xdr:to>
    <xdr:pic>
      <xdr:nvPicPr>
        <xdr:cNvPr id="24" name="Picture 23">
          <a:extLst>
            <a:ext uri="{FF2B5EF4-FFF2-40B4-BE49-F238E27FC236}">
              <a16:creationId xmlns:a16="http://schemas.microsoft.com/office/drawing/2014/main" id="{1C018F86-366C-EEC6-D3C2-D93E0AF57F67}"/>
            </a:ext>
          </a:extLst>
        </xdr:cNvPr>
        <xdr:cNvPicPr>
          <a:picLocks noChangeAspect="1"/>
        </xdr:cNvPicPr>
      </xdr:nvPicPr>
      <xdr:blipFill>
        <a:blip xmlns:r="http://schemas.openxmlformats.org/officeDocument/2006/relationships" r:embed="rId8"/>
        <a:stretch>
          <a:fillRect/>
        </a:stretch>
      </xdr:blipFill>
      <xdr:spPr>
        <a:xfrm>
          <a:off x="72401867" y="6574972"/>
          <a:ext cx="3775217" cy="1693436"/>
        </a:xfrm>
        <a:prstGeom prst="rect">
          <a:avLst/>
        </a:prstGeom>
      </xdr:spPr>
    </xdr:pic>
    <xdr:clientData/>
  </xdr:twoCellAnchor>
  <xdr:twoCellAnchor editAs="oneCell">
    <xdr:from>
      <xdr:col>106</xdr:col>
      <xdr:colOff>377587</xdr:colOff>
      <xdr:row>22</xdr:row>
      <xdr:rowOff>130628</xdr:rowOff>
    </xdr:from>
    <xdr:to>
      <xdr:col>113</xdr:col>
      <xdr:colOff>5662</xdr:colOff>
      <xdr:row>31</xdr:row>
      <xdr:rowOff>11577</xdr:rowOff>
    </xdr:to>
    <xdr:pic>
      <xdr:nvPicPr>
        <xdr:cNvPr id="26" name="Picture 25">
          <a:extLst>
            <a:ext uri="{FF2B5EF4-FFF2-40B4-BE49-F238E27FC236}">
              <a16:creationId xmlns:a16="http://schemas.microsoft.com/office/drawing/2014/main" id="{538446A8-5299-FADB-1098-8647D435C564}"/>
            </a:ext>
          </a:extLst>
        </xdr:cNvPr>
        <xdr:cNvPicPr>
          <a:picLocks noChangeAspect="1"/>
        </xdr:cNvPicPr>
      </xdr:nvPicPr>
      <xdr:blipFill>
        <a:blip xmlns:r="http://schemas.openxmlformats.org/officeDocument/2006/relationships" r:embed="rId9"/>
        <a:stretch>
          <a:fillRect/>
        </a:stretch>
      </xdr:blipFill>
      <xdr:spPr>
        <a:xfrm>
          <a:off x="82619158" y="6738257"/>
          <a:ext cx="3536047" cy="1546463"/>
        </a:xfrm>
        <a:prstGeom prst="rect">
          <a:avLst/>
        </a:prstGeom>
      </xdr:spPr>
    </xdr:pic>
    <xdr:clientData/>
  </xdr:twoCellAnchor>
  <xdr:twoCellAnchor editAs="oneCell">
    <xdr:from>
      <xdr:col>118</xdr:col>
      <xdr:colOff>2971799</xdr:colOff>
      <xdr:row>21</xdr:row>
      <xdr:rowOff>172215</xdr:rowOff>
    </xdr:from>
    <xdr:to>
      <xdr:col>128</xdr:col>
      <xdr:colOff>235</xdr:colOff>
      <xdr:row>31</xdr:row>
      <xdr:rowOff>157053</xdr:rowOff>
    </xdr:to>
    <xdr:pic>
      <xdr:nvPicPr>
        <xdr:cNvPr id="27" name="Picture 26">
          <a:extLst>
            <a:ext uri="{FF2B5EF4-FFF2-40B4-BE49-F238E27FC236}">
              <a16:creationId xmlns:a16="http://schemas.microsoft.com/office/drawing/2014/main" id="{3AB7BC83-9EF5-C7E7-63F1-006E703D5DA0}"/>
            </a:ext>
          </a:extLst>
        </xdr:cNvPr>
        <xdr:cNvPicPr>
          <a:picLocks noChangeAspect="1"/>
        </xdr:cNvPicPr>
      </xdr:nvPicPr>
      <xdr:blipFill>
        <a:blip xmlns:r="http://schemas.openxmlformats.org/officeDocument/2006/relationships" r:embed="rId10"/>
        <a:stretch>
          <a:fillRect/>
        </a:stretch>
      </xdr:blipFill>
      <xdr:spPr>
        <a:xfrm>
          <a:off x="93051085" y="6594786"/>
          <a:ext cx="5138293" cy="1835410"/>
        </a:xfrm>
        <a:prstGeom prst="rect">
          <a:avLst/>
        </a:prstGeom>
      </xdr:spPr>
    </xdr:pic>
    <xdr:clientData/>
  </xdr:twoCellAnchor>
  <xdr:twoCellAnchor editAs="oneCell">
    <xdr:from>
      <xdr:col>134</xdr:col>
      <xdr:colOff>43542</xdr:colOff>
      <xdr:row>22</xdr:row>
      <xdr:rowOff>135812</xdr:rowOff>
    </xdr:from>
    <xdr:to>
      <xdr:col>141</xdr:col>
      <xdr:colOff>354016</xdr:colOff>
      <xdr:row>30</xdr:row>
      <xdr:rowOff>128463</xdr:rowOff>
    </xdr:to>
    <xdr:pic>
      <xdr:nvPicPr>
        <xdr:cNvPr id="28" name="Picture 27">
          <a:extLst>
            <a:ext uri="{FF2B5EF4-FFF2-40B4-BE49-F238E27FC236}">
              <a16:creationId xmlns:a16="http://schemas.microsoft.com/office/drawing/2014/main" id="{92FF6ACA-EF3A-500B-5F25-14C0960FF643}"/>
            </a:ext>
          </a:extLst>
        </xdr:cNvPr>
        <xdr:cNvPicPr>
          <a:picLocks noChangeAspect="1"/>
        </xdr:cNvPicPr>
      </xdr:nvPicPr>
      <xdr:blipFill>
        <a:blip xmlns:r="http://schemas.openxmlformats.org/officeDocument/2006/relationships" r:embed="rId11"/>
        <a:stretch>
          <a:fillRect/>
        </a:stretch>
      </xdr:blipFill>
      <xdr:spPr>
        <a:xfrm>
          <a:off x="104296028" y="6743441"/>
          <a:ext cx="4218445" cy="1473108"/>
        </a:xfrm>
        <a:prstGeom prst="rect">
          <a:avLst/>
        </a:prstGeom>
      </xdr:spPr>
    </xdr:pic>
    <xdr:clientData/>
  </xdr:twoCellAnchor>
  <xdr:twoCellAnchor editAs="oneCell">
    <xdr:from>
      <xdr:col>146</xdr:col>
      <xdr:colOff>457201</xdr:colOff>
      <xdr:row>21</xdr:row>
      <xdr:rowOff>146117</xdr:rowOff>
    </xdr:from>
    <xdr:to>
      <xdr:col>155</xdr:col>
      <xdr:colOff>46499</xdr:colOff>
      <xdr:row>30</xdr:row>
      <xdr:rowOff>37298</xdr:rowOff>
    </xdr:to>
    <xdr:pic>
      <xdr:nvPicPr>
        <xdr:cNvPr id="29" name="Picture 28">
          <a:extLst>
            <a:ext uri="{FF2B5EF4-FFF2-40B4-BE49-F238E27FC236}">
              <a16:creationId xmlns:a16="http://schemas.microsoft.com/office/drawing/2014/main" id="{96F5161C-06D4-7308-40F2-3CB5F85351B7}"/>
            </a:ext>
          </a:extLst>
        </xdr:cNvPr>
        <xdr:cNvPicPr>
          <a:picLocks noChangeAspect="1"/>
        </xdr:cNvPicPr>
      </xdr:nvPicPr>
      <xdr:blipFill>
        <a:blip xmlns:r="http://schemas.openxmlformats.org/officeDocument/2006/relationships" r:embed="rId12"/>
        <a:stretch>
          <a:fillRect/>
        </a:stretch>
      </xdr:blipFill>
      <xdr:spPr>
        <a:xfrm>
          <a:off x="114822515" y="6568688"/>
          <a:ext cx="4433441" cy="1556696"/>
        </a:xfrm>
        <a:prstGeom prst="rect">
          <a:avLst/>
        </a:prstGeom>
      </xdr:spPr>
    </xdr:pic>
    <xdr:clientData/>
  </xdr:twoCellAnchor>
  <xdr:twoCellAnchor editAs="oneCell">
    <xdr:from>
      <xdr:col>158</xdr:col>
      <xdr:colOff>359228</xdr:colOff>
      <xdr:row>21</xdr:row>
      <xdr:rowOff>124861</xdr:rowOff>
    </xdr:from>
    <xdr:to>
      <xdr:col>167</xdr:col>
      <xdr:colOff>397548</xdr:colOff>
      <xdr:row>30</xdr:row>
      <xdr:rowOff>68596</xdr:rowOff>
    </xdr:to>
    <xdr:pic>
      <xdr:nvPicPr>
        <xdr:cNvPr id="30" name="Picture 29">
          <a:extLst>
            <a:ext uri="{FF2B5EF4-FFF2-40B4-BE49-F238E27FC236}">
              <a16:creationId xmlns:a16="http://schemas.microsoft.com/office/drawing/2014/main" id="{F255232D-DB71-9DD6-3A1B-A9154737FC83}"/>
            </a:ext>
          </a:extLst>
        </xdr:cNvPr>
        <xdr:cNvPicPr>
          <a:picLocks noChangeAspect="1"/>
        </xdr:cNvPicPr>
      </xdr:nvPicPr>
      <xdr:blipFill>
        <a:blip xmlns:r="http://schemas.openxmlformats.org/officeDocument/2006/relationships" r:embed="rId13"/>
        <a:stretch>
          <a:fillRect/>
        </a:stretch>
      </xdr:blipFill>
      <xdr:spPr>
        <a:xfrm>
          <a:off x="124728514" y="6547432"/>
          <a:ext cx="4534120" cy="1609250"/>
        </a:xfrm>
        <a:prstGeom prst="rect">
          <a:avLst/>
        </a:prstGeom>
      </xdr:spPr>
    </xdr:pic>
    <xdr:clientData/>
  </xdr:twoCellAnchor>
  <xdr:twoCellAnchor editAs="oneCell">
    <xdr:from>
      <xdr:col>173</xdr:col>
      <xdr:colOff>206829</xdr:colOff>
      <xdr:row>22</xdr:row>
      <xdr:rowOff>151013</xdr:rowOff>
    </xdr:from>
    <xdr:to>
      <xdr:col>179</xdr:col>
      <xdr:colOff>586684</xdr:colOff>
      <xdr:row>30</xdr:row>
      <xdr:rowOff>75435</xdr:rowOff>
    </xdr:to>
    <xdr:pic>
      <xdr:nvPicPr>
        <xdr:cNvPr id="31" name="Picture 30">
          <a:extLst>
            <a:ext uri="{FF2B5EF4-FFF2-40B4-BE49-F238E27FC236}">
              <a16:creationId xmlns:a16="http://schemas.microsoft.com/office/drawing/2014/main" id="{73C4835F-BC49-51ED-302D-A51A848BF6A8}"/>
            </a:ext>
          </a:extLst>
        </xdr:cNvPr>
        <xdr:cNvPicPr>
          <a:picLocks noChangeAspect="1"/>
        </xdr:cNvPicPr>
      </xdr:nvPicPr>
      <xdr:blipFill>
        <a:blip xmlns:r="http://schemas.openxmlformats.org/officeDocument/2006/relationships" r:embed="rId14"/>
        <a:stretch>
          <a:fillRect/>
        </a:stretch>
      </xdr:blipFill>
      <xdr:spPr>
        <a:xfrm>
          <a:off x="136017000" y="6758642"/>
          <a:ext cx="3710884" cy="1404879"/>
        </a:xfrm>
        <a:prstGeom prst="rect">
          <a:avLst/>
        </a:prstGeom>
      </xdr:spPr>
    </xdr:pic>
    <xdr:clientData/>
  </xdr:twoCellAnchor>
  <xdr:twoCellAnchor editAs="oneCell">
    <xdr:from>
      <xdr:col>185</xdr:col>
      <xdr:colOff>130629</xdr:colOff>
      <xdr:row>21</xdr:row>
      <xdr:rowOff>105749</xdr:rowOff>
    </xdr:from>
    <xdr:to>
      <xdr:col>192</xdr:col>
      <xdr:colOff>639753</xdr:colOff>
      <xdr:row>30</xdr:row>
      <xdr:rowOff>112171</xdr:rowOff>
    </xdr:to>
    <xdr:pic>
      <xdr:nvPicPr>
        <xdr:cNvPr id="32" name="Picture 31">
          <a:extLst>
            <a:ext uri="{FF2B5EF4-FFF2-40B4-BE49-F238E27FC236}">
              <a16:creationId xmlns:a16="http://schemas.microsoft.com/office/drawing/2014/main" id="{4762DCC4-C2DA-321F-DEFF-957B74ADEEB7}"/>
            </a:ext>
          </a:extLst>
        </xdr:cNvPr>
        <xdr:cNvPicPr>
          <a:picLocks noChangeAspect="1"/>
        </xdr:cNvPicPr>
      </xdr:nvPicPr>
      <xdr:blipFill>
        <a:blip xmlns:r="http://schemas.openxmlformats.org/officeDocument/2006/relationships" r:embed="rId15"/>
        <a:stretch>
          <a:fillRect/>
        </a:stretch>
      </xdr:blipFill>
      <xdr:spPr>
        <a:xfrm>
          <a:off x="146260458" y="6528320"/>
          <a:ext cx="4449752" cy="1671937"/>
        </a:xfrm>
        <a:prstGeom prst="rect">
          <a:avLst/>
        </a:prstGeom>
      </xdr:spPr>
    </xdr:pic>
    <xdr:clientData/>
  </xdr:twoCellAnchor>
  <xdr:twoCellAnchor editAs="oneCell">
    <xdr:from>
      <xdr:col>199</xdr:col>
      <xdr:colOff>119743</xdr:colOff>
      <xdr:row>21</xdr:row>
      <xdr:rowOff>115846</xdr:rowOff>
    </xdr:from>
    <xdr:to>
      <xdr:col>203</xdr:col>
      <xdr:colOff>631372</xdr:colOff>
      <xdr:row>30</xdr:row>
      <xdr:rowOff>144903</xdr:rowOff>
    </xdr:to>
    <xdr:pic>
      <xdr:nvPicPr>
        <xdr:cNvPr id="33" name="Picture 32">
          <a:extLst>
            <a:ext uri="{FF2B5EF4-FFF2-40B4-BE49-F238E27FC236}">
              <a16:creationId xmlns:a16="http://schemas.microsoft.com/office/drawing/2014/main" id="{B8A5813C-1D73-DD98-9EC7-823CCCC06114}"/>
            </a:ext>
          </a:extLst>
        </xdr:cNvPr>
        <xdr:cNvPicPr>
          <a:picLocks noChangeAspect="1"/>
        </xdr:cNvPicPr>
      </xdr:nvPicPr>
      <xdr:blipFill>
        <a:blip xmlns:r="http://schemas.openxmlformats.org/officeDocument/2006/relationships" r:embed="rId16"/>
        <a:stretch>
          <a:fillRect/>
        </a:stretch>
      </xdr:blipFill>
      <xdr:spPr>
        <a:xfrm>
          <a:off x="157211486" y="6538417"/>
          <a:ext cx="3777343" cy="1694572"/>
        </a:xfrm>
        <a:prstGeom prst="rect">
          <a:avLst/>
        </a:prstGeom>
      </xdr:spPr>
    </xdr:pic>
    <xdr:clientData/>
  </xdr:twoCellAnchor>
  <xdr:twoCellAnchor editAs="oneCell">
    <xdr:from>
      <xdr:col>212</xdr:col>
      <xdr:colOff>4203</xdr:colOff>
      <xdr:row>22</xdr:row>
      <xdr:rowOff>0</xdr:rowOff>
    </xdr:from>
    <xdr:to>
      <xdr:col>218</xdr:col>
      <xdr:colOff>608371</xdr:colOff>
      <xdr:row>30</xdr:row>
      <xdr:rowOff>114857</xdr:rowOff>
    </xdr:to>
    <xdr:pic>
      <xdr:nvPicPr>
        <xdr:cNvPr id="34" name="Picture 33">
          <a:extLst>
            <a:ext uri="{FF2B5EF4-FFF2-40B4-BE49-F238E27FC236}">
              <a16:creationId xmlns:a16="http://schemas.microsoft.com/office/drawing/2014/main" id="{A219407A-74E8-1101-060A-833780B940AE}"/>
            </a:ext>
          </a:extLst>
        </xdr:cNvPr>
        <xdr:cNvPicPr>
          <a:picLocks noChangeAspect="1"/>
        </xdr:cNvPicPr>
      </xdr:nvPicPr>
      <xdr:blipFill>
        <a:blip xmlns:r="http://schemas.openxmlformats.org/officeDocument/2006/relationships" r:embed="rId17"/>
        <a:stretch>
          <a:fillRect/>
        </a:stretch>
      </xdr:blipFill>
      <xdr:spPr>
        <a:xfrm>
          <a:off x="168939603" y="6607629"/>
          <a:ext cx="4261768" cy="1595314"/>
        </a:xfrm>
        <a:prstGeom prst="rect">
          <a:avLst/>
        </a:prstGeom>
      </xdr:spPr>
    </xdr:pic>
    <xdr:clientData/>
  </xdr:twoCellAnchor>
  <xdr:twoCellAnchor editAs="oneCell">
    <xdr:from>
      <xdr:col>227</xdr:col>
      <xdr:colOff>370114</xdr:colOff>
      <xdr:row>21</xdr:row>
      <xdr:rowOff>90016</xdr:rowOff>
    </xdr:from>
    <xdr:to>
      <xdr:col>233</xdr:col>
      <xdr:colOff>857371</xdr:colOff>
      <xdr:row>30</xdr:row>
      <xdr:rowOff>112183</xdr:rowOff>
    </xdr:to>
    <xdr:pic>
      <xdr:nvPicPr>
        <xdr:cNvPr id="35" name="Picture 34">
          <a:extLst>
            <a:ext uri="{FF2B5EF4-FFF2-40B4-BE49-F238E27FC236}">
              <a16:creationId xmlns:a16="http://schemas.microsoft.com/office/drawing/2014/main" id="{03A631BA-EB1C-25D8-2BA3-75F0F35453CC}"/>
            </a:ext>
          </a:extLst>
        </xdr:cNvPr>
        <xdr:cNvPicPr>
          <a:picLocks noChangeAspect="1"/>
        </xdr:cNvPicPr>
      </xdr:nvPicPr>
      <xdr:blipFill>
        <a:blip xmlns:r="http://schemas.openxmlformats.org/officeDocument/2006/relationships" r:embed="rId18"/>
        <a:stretch>
          <a:fillRect/>
        </a:stretch>
      </xdr:blipFill>
      <xdr:spPr>
        <a:xfrm>
          <a:off x="182901771" y="6512587"/>
          <a:ext cx="4144857" cy="1687682"/>
        </a:xfrm>
        <a:prstGeom prst="rect">
          <a:avLst/>
        </a:prstGeom>
      </xdr:spPr>
    </xdr:pic>
    <xdr:clientData/>
  </xdr:twoCellAnchor>
  <xdr:twoCellAnchor editAs="oneCell">
    <xdr:from>
      <xdr:col>241</xdr:col>
      <xdr:colOff>380999</xdr:colOff>
      <xdr:row>22</xdr:row>
      <xdr:rowOff>65315</xdr:rowOff>
    </xdr:from>
    <xdr:to>
      <xdr:col>247</xdr:col>
      <xdr:colOff>356606</xdr:colOff>
      <xdr:row>30</xdr:row>
      <xdr:rowOff>158476</xdr:rowOff>
    </xdr:to>
    <xdr:pic>
      <xdr:nvPicPr>
        <xdr:cNvPr id="36" name="Picture 35">
          <a:extLst>
            <a:ext uri="{FF2B5EF4-FFF2-40B4-BE49-F238E27FC236}">
              <a16:creationId xmlns:a16="http://schemas.microsoft.com/office/drawing/2014/main" id="{0C29E830-B8DC-4E71-F6B8-391509DA18AF}"/>
            </a:ext>
          </a:extLst>
        </xdr:cNvPr>
        <xdr:cNvPicPr>
          <a:picLocks noChangeAspect="1"/>
        </xdr:cNvPicPr>
      </xdr:nvPicPr>
      <xdr:blipFill>
        <a:blip xmlns:r="http://schemas.openxmlformats.org/officeDocument/2006/relationships" r:embed="rId19"/>
        <a:stretch>
          <a:fillRect/>
        </a:stretch>
      </xdr:blipFill>
      <xdr:spPr>
        <a:xfrm>
          <a:off x="193493570" y="6672944"/>
          <a:ext cx="3633207" cy="1573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26894</xdr:colOff>
      <xdr:row>22</xdr:row>
      <xdr:rowOff>30539</xdr:rowOff>
    </xdr:from>
    <xdr:to>
      <xdr:col>8</xdr:col>
      <xdr:colOff>849311</xdr:colOff>
      <xdr:row>30</xdr:row>
      <xdr:rowOff>150771</xdr:rowOff>
    </xdr:to>
    <xdr:pic>
      <xdr:nvPicPr>
        <xdr:cNvPr id="2" name="Picture 1">
          <a:extLst>
            <a:ext uri="{FF2B5EF4-FFF2-40B4-BE49-F238E27FC236}">
              <a16:creationId xmlns:a16="http://schemas.microsoft.com/office/drawing/2014/main" id="{0DC287C4-EE9D-A2FC-BF77-B6523FCB4689}"/>
            </a:ext>
          </a:extLst>
        </xdr:cNvPr>
        <xdr:cNvPicPr>
          <a:picLocks noChangeAspect="1"/>
        </xdr:cNvPicPr>
      </xdr:nvPicPr>
      <xdr:blipFill>
        <a:blip xmlns:r="http://schemas.openxmlformats.org/officeDocument/2006/relationships" r:embed="rId1"/>
        <a:stretch>
          <a:fillRect/>
        </a:stretch>
      </xdr:blipFill>
      <xdr:spPr>
        <a:xfrm>
          <a:off x="5334000" y="6512021"/>
          <a:ext cx="4031782" cy="1554585"/>
        </a:xfrm>
        <a:prstGeom prst="rect">
          <a:avLst/>
        </a:prstGeom>
      </xdr:spPr>
    </xdr:pic>
    <xdr:clientData/>
  </xdr:twoCellAnchor>
  <xdr:twoCellAnchor editAs="oneCell">
    <xdr:from>
      <xdr:col>16</xdr:col>
      <xdr:colOff>170329</xdr:colOff>
      <xdr:row>22</xdr:row>
      <xdr:rowOff>51811</xdr:rowOff>
    </xdr:from>
    <xdr:to>
      <xdr:col>22</xdr:col>
      <xdr:colOff>102431</xdr:colOff>
      <xdr:row>31</xdr:row>
      <xdr:rowOff>172027</xdr:rowOff>
    </xdr:to>
    <xdr:pic>
      <xdr:nvPicPr>
        <xdr:cNvPr id="3" name="Picture 2">
          <a:extLst>
            <a:ext uri="{FF2B5EF4-FFF2-40B4-BE49-F238E27FC236}">
              <a16:creationId xmlns:a16="http://schemas.microsoft.com/office/drawing/2014/main" id="{0602A18E-989A-4BDB-BCF0-D15A8C5BFFD0}"/>
            </a:ext>
          </a:extLst>
        </xdr:cNvPr>
        <xdr:cNvPicPr>
          <a:picLocks noChangeAspect="1"/>
        </xdr:cNvPicPr>
      </xdr:nvPicPr>
      <xdr:blipFill>
        <a:blip xmlns:r="http://schemas.openxmlformats.org/officeDocument/2006/relationships" r:embed="rId2"/>
        <a:stretch>
          <a:fillRect/>
        </a:stretch>
      </xdr:blipFill>
      <xdr:spPr>
        <a:xfrm>
          <a:off x="16566776" y="6533293"/>
          <a:ext cx="4746149" cy="1733863"/>
        </a:xfrm>
        <a:prstGeom prst="rect">
          <a:avLst/>
        </a:prstGeom>
      </xdr:spPr>
    </xdr:pic>
    <xdr:clientData/>
  </xdr:twoCellAnchor>
  <xdr:twoCellAnchor editAs="oneCell">
    <xdr:from>
      <xdr:col>29</xdr:col>
      <xdr:colOff>224118</xdr:colOff>
      <xdr:row>22</xdr:row>
      <xdr:rowOff>122996</xdr:rowOff>
    </xdr:from>
    <xdr:to>
      <xdr:col>34</xdr:col>
      <xdr:colOff>356252</xdr:colOff>
      <xdr:row>30</xdr:row>
      <xdr:rowOff>137874</xdr:rowOff>
    </xdr:to>
    <xdr:pic>
      <xdr:nvPicPr>
        <xdr:cNvPr id="4" name="Picture 3">
          <a:extLst>
            <a:ext uri="{FF2B5EF4-FFF2-40B4-BE49-F238E27FC236}">
              <a16:creationId xmlns:a16="http://schemas.microsoft.com/office/drawing/2014/main" id="{5BCA2326-C8BF-3262-DADF-1613F6BC871B}"/>
            </a:ext>
          </a:extLst>
        </xdr:cNvPr>
        <xdr:cNvPicPr>
          <a:picLocks noChangeAspect="1"/>
        </xdr:cNvPicPr>
      </xdr:nvPicPr>
      <xdr:blipFill>
        <a:blip xmlns:r="http://schemas.openxmlformats.org/officeDocument/2006/relationships" r:embed="rId3"/>
        <a:stretch>
          <a:fillRect/>
        </a:stretch>
      </xdr:blipFill>
      <xdr:spPr>
        <a:xfrm>
          <a:off x="29063577" y="6604478"/>
          <a:ext cx="3816628" cy="1449231"/>
        </a:xfrm>
        <a:prstGeom prst="rect">
          <a:avLst/>
        </a:prstGeom>
      </xdr:spPr>
    </xdr:pic>
    <xdr:clientData/>
  </xdr:twoCellAnchor>
  <xdr:twoCellAnchor editAs="oneCell">
    <xdr:from>
      <xdr:col>42</xdr:col>
      <xdr:colOff>394448</xdr:colOff>
      <xdr:row>22</xdr:row>
      <xdr:rowOff>69828</xdr:rowOff>
    </xdr:from>
    <xdr:to>
      <xdr:col>48</xdr:col>
      <xdr:colOff>38556</xdr:colOff>
      <xdr:row>31</xdr:row>
      <xdr:rowOff>155242</xdr:rowOff>
    </xdr:to>
    <xdr:pic>
      <xdr:nvPicPr>
        <xdr:cNvPr id="5" name="Picture 4">
          <a:extLst>
            <a:ext uri="{FF2B5EF4-FFF2-40B4-BE49-F238E27FC236}">
              <a16:creationId xmlns:a16="http://schemas.microsoft.com/office/drawing/2014/main" id="{DC755DA6-9895-51EF-3D36-F6755D6527CF}"/>
            </a:ext>
          </a:extLst>
        </xdr:cNvPr>
        <xdr:cNvPicPr>
          <a:picLocks noChangeAspect="1"/>
        </xdr:cNvPicPr>
      </xdr:nvPicPr>
      <xdr:blipFill>
        <a:blip xmlns:r="http://schemas.openxmlformats.org/officeDocument/2006/relationships" r:embed="rId4"/>
        <a:stretch>
          <a:fillRect/>
        </a:stretch>
      </xdr:blipFill>
      <xdr:spPr>
        <a:xfrm>
          <a:off x="41327295" y="6551310"/>
          <a:ext cx="4458155" cy="1699061"/>
        </a:xfrm>
        <a:prstGeom prst="rect">
          <a:avLst/>
        </a:prstGeom>
      </xdr:spPr>
    </xdr:pic>
    <xdr:clientData/>
  </xdr:twoCellAnchor>
  <xdr:twoCellAnchor editAs="oneCell">
    <xdr:from>
      <xdr:col>56</xdr:col>
      <xdr:colOff>597882</xdr:colOff>
      <xdr:row>22</xdr:row>
      <xdr:rowOff>170328</xdr:rowOff>
    </xdr:from>
    <xdr:to>
      <xdr:col>60</xdr:col>
      <xdr:colOff>899168</xdr:colOff>
      <xdr:row>30</xdr:row>
      <xdr:rowOff>85770</xdr:rowOff>
    </xdr:to>
    <xdr:pic>
      <xdr:nvPicPr>
        <xdr:cNvPr id="6" name="Picture 5">
          <a:extLst>
            <a:ext uri="{FF2B5EF4-FFF2-40B4-BE49-F238E27FC236}">
              <a16:creationId xmlns:a16="http://schemas.microsoft.com/office/drawing/2014/main" id="{4DF5FBDD-F7BE-9B22-4A54-C77D1946BF66}"/>
            </a:ext>
          </a:extLst>
        </xdr:cNvPr>
        <xdr:cNvPicPr>
          <a:picLocks noChangeAspect="1"/>
        </xdr:cNvPicPr>
      </xdr:nvPicPr>
      <xdr:blipFill>
        <a:blip xmlns:r="http://schemas.openxmlformats.org/officeDocument/2006/relationships" r:embed="rId5"/>
        <a:stretch>
          <a:fillRect/>
        </a:stretch>
      </xdr:blipFill>
      <xdr:spPr>
        <a:xfrm>
          <a:off x="53444823" y="6651810"/>
          <a:ext cx="3510651" cy="1349795"/>
        </a:xfrm>
        <a:prstGeom prst="rect">
          <a:avLst/>
        </a:prstGeom>
      </xdr:spPr>
    </xdr:pic>
    <xdr:clientData/>
  </xdr:twoCellAnchor>
  <xdr:twoCellAnchor editAs="oneCell">
    <xdr:from>
      <xdr:col>69</xdr:col>
      <xdr:colOff>537363</xdr:colOff>
      <xdr:row>22</xdr:row>
      <xdr:rowOff>179293</xdr:rowOff>
    </xdr:from>
    <xdr:to>
      <xdr:col>74</xdr:col>
      <xdr:colOff>147816</xdr:colOff>
      <xdr:row>31</xdr:row>
      <xdr:rowOff>573</xdr:rowOff>
    </xdr:to>
    <xdr:pic>
      <xdr:nvPicPr>
        <xdr:cNvPr id="8" name="Picture 7">
          <a:extLst>
            <a:ext uri="{FF2B5EF4-FFF2-40B4-BE49-F238E27FC236}">
              <a16:creationId xmlns:a16="http://schemas.microsoft.com/office/drawing/2014/main" id="{01975F84-C7D6-4737-A2C4-691057DD3BED}"/>
            </a:ext>
          </a:extLst>
        </xdr:cNvPr>
        <xdr:cNvPicPr>
          <a:picLocks noChangeAspect="1"/>
        </xdr:cNvPicPr>
      </xdr:nvPicPr>
      <xdr:blipFill>
        <a:blip xmlns:r="http://schemas.openxmlformats.org/officeDocument/2006/relationships" r:embed="rId6"/>
        <a:stretch>
          <a:fillRect/>
        </a:stretch>
      </xdr:blipFill>
      <xdr:spPr>
        <a:xfrm>
          <a:off x="64787410" y="6660775"/>
          <a:ext cx="3949371" cy="1434927"/>
        </a:xfrm>
        <a:prstGeom prst="rect">
          <a:avLst/>
        </a:prstGeom>
      </xdr:spPr>
    </xdr:pic>
    <xdr:clientData/>
  </xdr:twoCellAnchor>
  <xdr:twoCellAnchor editAs="oneCell">
    <xdr:from>
      <xdr:col>81</xdr:col>
      <xdr:colOff>403411</xdr:colOff>
      <xdr:row>22</xdr:row>
      <xdr:rowOff>38042</xdr:rowOff>
    </xdr:from>
    <xdr:to>
      <xdr:col>86</xdr:col>
      <xdr:colOff>901975</xdr:colOff>
      <xdr:row>31</xdr:row>
      <xdr:rowOff>22457</xdr:rowOff>
    </xdr:to>
    <xdr:pic>
      <xdr:nvPicPr>
        <xdr:cNvPr id="9" name="Picture 8">
          <a:extLst>
            <a:ext uri="{FF2B5EF4-FFF2-40B4-BE49-F238E27FC236}">
              <a16:creationId xmlns:a16="http://schemas.microsoft.com/office/drawing/2014/main" id="{CF55E4FE-84F6-8858-C3C7-7C72C4CCAFA1}"/>
            </a:ext>
          </a:extLst>
        </xdr:cNvPr>
        <xdr:cNvPicPr>
          <a:picLocks noChangeAspect="1"/>
        </xdr:cNvPicPr>
      </xdr:nvPicPr>
      <xdr:blipFill>
        <a:blip xmlns:r="http://schemas.openxmlformats.org/officeDocument/2006/relationships" r:embed="rId7"/>
        <a:stretch>
          <a:fillRect/>
        </a:stretch>
      </xdr:blipFill>
      <xdr:spPr>
        <a:xfrm>
          <a:off x="75671082" y="6519524"/>
          <a:ext cx="4183058" cy="1598062"/>
        </a:xfrm>
        <a:prstGeom prst="rect">
          <a:avLst/>
        </a:prstGeom>
      </xdr:spPr>
    </xdr:pic>
    <xdr:clientData/>
  </xdr:twoCellAnchor>
  <xdr:twoCellAnchor editAs="oneCell">
    <xdr:from>
      <xdr:col>96</xdr:col>
      <xdr:colOff>277906</xdr:colOff>
      <xdr:row>21</xdr:row>
      <xdr:rowOff>150000</xdr:rowOff>
    </xdr:from>
    <xdr:to>
      <xdr:col>101</xdr:col>
      <xdr:colOff>711348</xdr:colOff>
      <xdr:row>31</xdr:row>
      <xdr:rowOff>1346</xdr:rowOff>
    </xdr:to>
    <xdr:pic>
      <xdr:nvPicPr>
        <xdr:cNvPr id="10" name="Picture 9">
          <a:extLst>
            <a:ext uri="{FF2B5EF4-FFF2-40B4-BE49-F238E27FC236}">
              <a16:creationId xmlns:a16="http://schemas.microsoft.com/office/drawing/2014/main" id="{40A76676-1B28-A100-725F-CC6505BD762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9118141" y="6452188"/>
          <a:ext cx="4180689" cy="1644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109</xdr:col>
      <xdr:colOff>1532964</xdr:colOff>
      <xdr:row>21</xdr:row>
      <xdr:rowOff>144868</xdr:rowOff>
    </xdr:from>
    <xdr:to>
      <xdr:col>114</xdr:col>
      <xdr:colOff>1021240</xdr:colOff>
      <xdr:row>31</xdr:row>
      <xdr:rowOff>126705</xdr:rowOff>
    </xdr:to>
    <xdr:pic>
      <xdr:nvPicPr>
        <xdr:cNvPr id="21" name="Picture 20">
          <a:extLst>
            <a:ext uri="{FF2B5EF4-FFF2-40B4-BE49-F238E27FC236}">
              <a16:creationId xmlns:a16="http://schemas.microsoft.com/office/drawing/2014/main" id="{BB8ECD58-DECD-366C-F3E3-2EED82A58904}"/>
            </a:ext>
          </a:extLst>
        </xdr:cNvPr>
        <xdr:cNvPicPr>
          <a:picLocks noChangeAspect="1"/>
        </xdr:cNvPicPr>
      </xdr:nvPicPr>
      <xdr:blipFill>
        <a:blip xmlns:r="http://schemas.openxmlformats.org/officeDocument/2006/relationships" r:embed="rId9"/>
        <a:stretch>
          <a:fillRect/>
        </a:stretch>
      </xdr:blipFill>
      <xdr:spPr>
        <a:xfrm>
          <a:off x="103067223" y="6447056"/>
          <a:ext cx="4176817" cy="1774778"/>
        </a:xfrm>
        <a:prstGeom prst="rect">
          <a:avLst/>
        </a:prstGeom>
      </xdr:spPr>
    </xdr:pic>
    <xdr:clientData/>
  </xdr:twoCellAnchor>
  <xdr:twoCellAnchor editAs="oneCell">
    <xdr:from>
      <xdr:col>124</xdr:col>
      <xdr:colOff>995083</xdr:colOff>
      <xdr:row>21</xdr:row>
      <xdr:rowOff>94175</xdr:rowOff>
    </xdr:from>
    <xdr:to>
      <xdr:col>130</xdr:col>
      <xdr:colOff>315774</xdr:colOff>
      <xdr:row>31</xdr:row>
      <xdr:rowOff>143449</xdr:rowOff>
    </xdr:to>
    <xdr:pic>
      <xdr:nvPicPr>
        <xdr:cNvPr id="22" name="Picture 21">
          <a:extLst>
            <a:ext uri="{FF2B5EF4-FFF2-40B4-BE49-F238E27FC236}">
              <a16:creationId xmlns:a16="http://schemas.microsoft.com/office/drawing/2014/main" id="{E493BB04-17FE-677F-8855-C386E87A7103}"/>
            </a:ext>
          </a:extLst>
        </xdr:cNvPr>
        <xdr:cNvPicPr>
          <a:picLocks noChangeAspect="1"/>
        </xdr:cNvPicPr>
      </xdr:nvPicPr>
      <xdr:blipFill>
        <a:blip xmlns:r="http://schemas.openxmlformats.org/officeDocument/2006/relationships" r:embed="rId10"/>
        <a:stretch>
          <a:fillRect/>
        </a:stretch>
      </xdr:blipFill>
      <xdr:spPr>
        <a:xfrm>
          <a:off x="117706589" y="6396363"/>
          <a:ext cx="4654691" cy="1842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152399</xdr:colOff>
      <xdr:row>22</xdr:row>
      <xdr:rowOff>84812</xdr:rowOff>
    </xdr:from>
    <xdr:to>
      <xdr:col>10</xdr:col>
      <xdr:colOff>28574</xdr:colOff>
      <xdr:row>31</xdr:row>
      <xdr:rowOff>178208</xdr:rowOff>
    </xdr:to>
    <xdr:pic>
      <xdr:nvPicPr>
        <xdr:cNvPr id="5" name="Picture 4">
          <a:extLst>
            <a:ext uri="{FF2B5EF4-FFF2-40B4-BE49-F238E27FC236}">
              <a16:creationId xmlns:a16="http://schemas.microsoft.com/office/drawing/2014/main" id="{27D6DF8F-76D2-B4E1-0E8B-410D51456F32}"/>
            </a:ext>
          </a:extLst>
        </xdr:cNvPr>
        <xdr:cNvPicPr>
          <a:picLocks noChangeAspect="1"/>
        </xdr:cNvPicPr>
      </xdr:nvPicPr>
      <xdr:blipFill>
        <a:blip xmlns:r="http://schemas.openxmlformats.org/officeDocument/2006/relationships" r:embed="rId1"/>
        <a:stretch>
          <a:fillRect/>
        </a:stretch>
      </xdr:blipFill>
      <xdr:spPr>
        <a:xfrm>
          <a:off x="5695949" y="6076037"/>
          <a:ext cx="4295775" cy="1684071"/>
        </a:xfrm>
        <a:prstGeom prst="rect">
          <a:avLst/>
        </a:prstGeom>
      </xdr:spPr>
    </xdr:pic>
    <xdr:clientData/>
  </xdr:twoCellAnchor>
  <xdr:twoCellAnchor editAs="oneCell">
    <xdr:from>
      <xdr:col>15</xdr:col>
      <xdr:colOff>396845</xdr:colOff>
      <xdr:row>22</xdr:row>
      <xdr:rowOff>81090</xdr:rowOff>
    </xdr:from>
    <xdr:to>
      <xdr:col>23</xdr:col>
      <xdr:colOff>201604</xdr:colOff>
      <xdr:row>31</xdr:row>
      <xdr:rowOff>104775</xdr:rowOff>
    </xdr:to>
    <xdr:pic>
      <xdr:nvPicPr>
        <xdr:cNvPr id="6" name="Picture 5">
          <a:extLst>
            <a:ext uri="{FF2B5EF4-FFF2-40B4-BE49-F238E27FC236}">
              <a16:creationId xmlns:a16="http://schemas.microsoft.com/office/drawing/2014/main" id="{F9E693BE-967D-00EB-9021-2B18064E320E}"/>
            </a:ext>
          </a:extLst>
        </xdr:cNvPr>
        <xdr:cNvPicPr>
          <a:picLocks noChangeAspect="1"/>
        </xdr:cNvPicPr>
      </xdr:nvPicPr>
      <xdr:blipFill>
        <a:blip xmlns:r="http://schemas.openxmlformats.org/officeDocument/2006/relationships" r:embed="rId2"/>
        <a:stretch>
          <a:fillRect/>
        </a:stretch>
      </xdr:blipFill>
      <xdr:spPr>
        <a:xfrm>
          <a:off x="16532195" y="6072315"/>
          <a:ext cx="4224359" cy="1614360"/>
        </a:xfrm>
        <a:prstGeom prst="rect">
          <a:avLst/>
        </a:prstGeom>
      </xdr:spPr>
    </xdr:pic>
    <xdr:clientData/>
  </xdr:twoCellAnchor>
  <xdr:twoCellAnchor editAs="oneCell">
    <xdr:from>
      <xdr:col>29</xdr:col>
      <xdr:colOff>257175</xdr:colOff>
      <xdr:row>21</xdr:row>
      <xdr:rowOff>126528</xdr:rowOff>
    </xdr:from>
    <xdr:to>
      <xdr:col>38</xdr:col>
      <xdr:colOff>30153</xdr:colOff>
      <xdr:row>31</xdr:row>
      <xdr:rowOff>172063</xdr:rowOff>
    </xdr:to>
    <xdr:pic>
      <xdr:nvPicPr>
        <xdr:cNvPr id="8" name="Picture 7">
          <a:extLst>
            <a:ext uri="{FF2B5EF4-FFF2-40B4-BE49-F238E27FC236}">
              <a16:creationId xmlns:a16="http://schemas.microsoft.com/office/drawing/2014/main" id="{C5E3D08F-7C21-0561-E8D5-AE4533721E5D}"/>
            </a:ext>
          </a:extLst>
        </xdr:cNvPr>
        <xdr:cNvPicPr>
          <a:picLocks noChangeAspect="1"/>
        </xdr:cNvPicPr>
      </xdr:nvPicPr>
      <xdr:blipFill>
        <a:blip xmlns:r="http://schemas.openxmlformats.org/officeDocument/2006/relationships" r:embed="rId3"/>
        <a:stretch>
          <a:fillRect/>
        </a:stretch>
      </xdr:blipFill>
      <xdr:spPr>
        <a:xfrm>
          <a:off x="27393900" y="5946303"/>
          <a:ext cx="4668828" cy="1817185"/>
        </a:xfrm>
        <a:prstGeom prst="rect">
          <a:avLst/>
        </a:prstGeom>
      </xdr:spPr>
    </xdr:pic>
    <xdr:clientData/>
  </xdr:twoCellAnchor>
  <xdr:twoCellAnchor editAs="oneCell">
    <xdr:from>
      <xdr:col>42</xdr:col>
      <xdr:colOff>66675</xdr:colOff>
      <xdr:row>21</xdr:row>
      <xdr:rowOff>158473</xdr:rowOff>
    </xdr:from>
    <xdr:to>
      <xdr:col>48</xdr:col>
      <xdr:colOff>382497</xdr:colOff>
      <xdr:row>31</xdr:row>
      <xdr:rowOff>219872</xdr:rowOff>
    </xdr:to>
    <xdr:pic>
      <xdr:nvPicPr>
        <xdr:cNvPr id="9" name="Picture 8">
          <a:extLst>
            <a:ext uri="{FF2B5EF4-FFF2-40B4-BE49-F238E27FC236}">
              <a16:creationId xmlns:a16="http://schemas.microsoft.com/office/drawing/2014/main" id="{95BCEE1C-55CE-A2C9-55FC-463FB5003658}"/>
            </a:ext>
          </a:extLst>
        </xdr:cNvPr>
        <xdr:cNvPicPr>
          <a:picLocks noChangeAspect="1"/>
        </xdr:cNvPicPr>
      </xdr:nvPicPr>
      <xdr:blipFill>
        <a:blip xmlns:r="http://schemas.openxmlformats.org/officeDocument/2006/relationships" r:embed="rId4"/>
        <a:stretch>
          <a:fillRect/>
        </a:stretch>
      </xdr:blipFill>
      <xdr:spPr>
        <a:xfrm>
          <a:off x="38414325" y="5978248"/>
          <a:ext cx="3440022" cy="1833049"/>
        </a:xfrm>
        <a:prstGeom prst="rect">
          <a:avLst/>
        </a:prstGeom>
      </xdr:spPr>
    </xdr:pic>
    <xdr:clientData/>
  </xdr:twoCellAnchor>
  <xdr:twoCellAnchor editAs="oneCell">
    <xdr:from>
      <xdr:col>30</xdr:col>
      <xdr:colOff>0</xdr:colOff>
      <xdr:row>21</xdr:row>
      <xdr:rowOff>0</xdr:rowOff>
    </xdr:from>
    <xdr:to>
      <xdr:col>43</xdr:col>
      <xdr:colOff>541020</xdr:colOff>
      <xdr:row>43</xdr:row>
      <xdr:rowOff>769620</xdr:rowOff>
    </xdr:to>
    <xdr:pic>
      <xdr:nvPicPr>
        <xdr:cNvPr id="11" name="Picture 10">
          <a:extLst>
            <a:ext uri="{FF2B5EF4-FFF2-40B4-BE49-F238E27FC236}">
              <a16:creationId xmlns:a16="http://schemas.microsoft.com/office/drawing/2014/main" id="{2D5601C7-D038-9993-AD9D-A6B9E653702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22500" y="5859780"/>
          <a:ext cx="11650980" cy="499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544898</xdr:colOff>
      <xdr:row>21</xdr:row>
      <xdr:rowOff>156820</xdr:rowOff>
    </xdr:from>
    <xdr:to>
      <xdr:col>61</xdr:col>
      <xdr:colOff>451486</xdr:colOff>
      <xdr:row>31</xdr:row>
      <xdr:rowOff>19049</xdr:rowOff>
    </xdr:to>
    <xdr:pic>
      <xdr:nvPicPr>
        <xdr:cNvPr id="13" name="Picture 12">
          <a:extLst>
            <a:ext uri="{FF2B5EF4-FFF2-40B4-BE49-F238E27FC236}">
              <a16:creationId xmlns:a16="http://schemas.microsoft.com/office/drawing/2014/main" id="{714AD8FF-89EF-EBAD-D13D-D3BDAC7B6B5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8560423" y="5976595"/>
          <a:ext cx="3849938" cy="163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409574</xdr:colOff>
      <xdr:row>22</xdr:row>
      <xdr:rowOff>111434</xdr:rowOff>
    </xdr:from>
    <xdr:to>
      <xdr:col>74</xdr:col>
      <xdr:colOff>153985</xdr:colOff>
      <xdr:row>30</xdr:row>
      <xdr:rowOff>86325</xdr:rowOff>
    </xdr:to>
    <xdr:pic>
      <xdr:nvPicPr>
        <xdr:cNvPr id="15" name="Picture 14">
          <a:extLst>
            <a:ext uri="{FF2B5EF4-FFF2-40B4-BE49-F238E27FC236}">
              <a16:creationId xmlns:a16="http://schemas.microsoft.com/office/drawing/2014/main" id="{C849626F-B332-194D-6C88-561CEB87B709}"/>
            </a:ext>
          </a:extLst>
        </xdr:cNvPr>
        <xdr:cNvPicPr>
          <a:picLocks noChangeAspect="1"/>
        </xdr:cNvPicPr>
      </xdr:nvPicPr>
      <xdr:blipFill>
        <a:blip xmlns:r="http://schemas.openxmlformats.org/officeDocument/2006/relationships" r:embed="rId7"/>
        <a:stretch>
          <a:fillRect/>
        </a:stretch>
      </xdr:blipFill>
      <xdr:spPr>
        <a:xfrm>
          <a:off x="59978924" y="6112184"/>
          <a:ext cx="3687761" cy="1394116"/>
        </a:xfrm>
        <a:prstGeom prst="rect">
          <a:avLst/>
        </a:prstGeom>
      </xdr:spPr>
    </xdr:pic>
    <xdr:clientData/>
  </xdr:twoCellAnchor>
  <xdr:twoCellAnchor editAs="oneCell">
    <xdr:from>
      <xdr:col>81</xdr:col>
      <xdr:colOff>370389</xdr:colOff>
      <xdr:row>22</xdr:row>
      <xdr:rowOff>0</xdr:rowOff>
    </xdr:from>
    <xdr:to>
      <xdr:col>87</xdr:col>
      <xdr:colOff>134718</xdr:colOff>
      <xdr:row>31</xdr:row>
      <xdr:rowOff>200795</xdr:rowOff>
    </xdr:to>
    <xdr:pic>
      <xdr:nvPicPr>
        <xdr:cNvPr id="18" name="Picture 17">
          <a:extLst>
            <a:ext uri="{FF2B5EF4-FFF2-40B4-BE49-F238E27FC236}">
              <a16:creationId xmlns:a16="http://schemas.microsoft.com/office/drawing/2014/main" id="{A4B94C64-ADDC-E2AF-3764-DCDA5FAC5990}"/>
            </a:ext>
          </a:extLst>
        </xdr:cNvPr>
        <xdr:cNvPicPr>
          <a:picLocks noChangeAspect="1"/>
        </xdr:cNvPicPr>
      </xdr:nvPicPr>
      <xdr:blipFill>
        <a:blip xmlns:r="http://schemas.openxmlformats.org/officeDocument/2006/relationships" r:embed="rId8"/>
        <a:stretch>
          <a:fillRect/>
        </a:stretch>
      </xdr:blipFill>
      <xdr:spPr>
        <a:xfrm>
          <a:off x="71665014" y="6000750"/>
          <a:ext cx="3183804" cy="1791470"/>
        </a:xfrm>
        <a:prstGeom prst="rect">
          <a:avLst/>
        </a:prstGeom>
      </xdr:spPr>
    </xdr:pic>
    <xdr:clientData/>
  </xdr:twoCellAnchor>
  <xdr:twoCellAnchor editAs="oneCell">
    <xdr:from>
      <xdr:col>93</xdr:col>
      <xdr:colOff>361950</xdr:colOff>
      <xdr:row>22</xdr:row>
      <xdr:rowOff>40444</xdr:rowOff>
    </xdr:from>
    <xdr:to>
      <xdr:col>101</xdr:col>
      <xdr:colOff>554038</xdr:colOff>
      <xdr:row>31</xdr:row>
      <xdr:rowOff>105345</xdr:rowOff>
    </xdr:to>
    <xdr:pic>
      <xdr:nvPicPr>
        <xdr:cNvPr id="19" name="Picture 18">
          <a:extLst>
            <a:ext uri="{FF2B5EF4-FFF2-40B4-BE49-F238E27FC236}">
              <a16:creationId xmlns:a16="http://schemas.microsoft.com/office/drawing/2014/main" id="{E98AEF9A-DB9E-AC6F-F34A-90B1C1A85F36}"/>
            </a:ext>
          </a:extLst>
        </xdr:cNvPr>
        <xdr:cNvPicPr>
          <a:picLocks noChangeAspect="1"/>
        </xdr:cNvPicPr>
      </xdr:nvPicPr>
      <xdr:blipFill>
        <a:blip xmlns:r="http://schemas.openxmlformats.org/officeDocument/2006/relationships" r:embed="rId9"/>
        <a:stretch>
          <a:fillRect/>
        </a:stretch>
      </xdr:blipFill>
      <xdr:spPr>
        <a:xfrm>
          <a:off x="82143600" y="6041194"/>
          <a:ext cx="4611688" cy="1655576"/>
        </a:xfrm>
        <a:prstGeom prst="rect">
          <a:avLst/>
        </a:prstGeom>
      </xdr:spPr>
    </xdr:pic>
    <xdr:clientData/>
  </xdr:twoCellAnchor>
  <xdr:twoCellAnchor editAs="oneCell">
    <xdr:from>
      <xdr:col>106</xdr:col>
      <xdr:colOff>0</xdr:colOff>
      <xdr:row>22</xdr:row>
      <xdr:rowOff>46966</xdr:rowOff>
    </xdr:from>
    <xdr:to>
      <xdr:col>114</xdr:col>
      <xdr:colOff>125400</xdr:colOff>
      <xdr:row>31</xdr:row>
      <xdr:rowOff>707</xdr:rowOff>
    </xdr:to>
    <xdr:pic>
      <xdr:nvPicPr>
        <xdr:cNvPr id="21" name="Picture 20">
          <a:extLst>
            <a:ext uri="{FF2B5EF4-FFF2-40B4-BE49-F238E27FC236}">
              <a16:creationId xmlns:a16="http://schemas.microsoft.com/office/drawing/2014/main" id="{88AAB6E3-25FF-1D69-A017-D4C72A499FFB}"/>
            </a:ext>
          </a:extLst>
        </xdr:cNvPr>
        <xdr:cNvPicPr>
          <a:picLocks noChangeAspect="1"/>
        </xdr:cNvPicPr>
      </xdr:nvPicPr>
      <xdr:blipFill>
        <a:blip xmlns:r="http://schemas.openxmlformats.org/officeDocument/2006/relationships" r:embed="rId10"/>
        <a:stretch>
          <a:fillRect/>
        </a:stretch>
      </xdr:blipFill>
      <xdr:spPr>
        <a:xfrm>
          <a:off x="92449650" y="6047716"/>
          <a:ext cx="4545000" cy="1544416"/>
        </a:xfrm>
        <a:prstGeom prst="rect">
          <a:avLst/>
        </a:prstGeom>
      </xdr:spPr>
    </xdr:pic>
    <xdr:clientData/>
  </xdr:twoCellAnchor>
  <xdr:twoCellAnchor editAs="oneCell">
    <xdr:from>
      <xdr:col>119</xdr:col>
      <xdr:colOff>47625</xdr:colOff>
      <xdr:row>22</xdr:row>
      <xdr:rowOff>27877</xdr:rowOff>
    </xdr:from>
    <xdr:to>
      <xdr:col>126</xdr:col>
      <xdr:colOff>77781</xdr:colOff>
      <xdr:row>31</xdr:row>
      <xdr:rowOff>181668</xdr:rowOff>
    </xdr:to>
    <xdr:pic>
      <xdr:nvPicPr>
        <xdr:cNvPr id="22" name="Picture 21">
          <a:extLst>
            <a:ext uri="{FF2B5EF4-FFF2-40B4-BE49-F238E27FC236}">
              <a16:creationId xmlns:a16="http://schemas.microsoft.com/office/drawing/2014/main" id="{35FE8546-63CD-8E22-DC09-C15252929637}"/>
            </a:ext>
          </a:extLst>
        </xdr:cNvPr>
        <xdr:cNvPicPr>
          <a:picLocks noChangeAspect="1"/>
        </xdr:cNvPicPr>
      </xdr:nvPicPr>
      <xdr:blipFill>
        <a:blip xmlns:r="http://schemas.openxmlformats.org/officeDocument/2006/relationships" r:embed="rId11"/>
        <a:stretch>
          <a:fillRect/>
        </a:stretch>
      </xdr:blipFill>
      <xdr:spPr>
        <a:xfrm>
          <a:off x="104898825" y="6028627"/>
          <a:ext cx="3973506" cy="1744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2571750</xdr:colOff>
      <xdr:row>20</xdr:row>
      <xdr:rowOff>179468</xdr:rowOff>
    </xdr:from>
    <xdr:to>
      <xdr:col>8</xdr:col>
      <xdr:colOff>506404</xdr:colOff>
      <xdr:row>30</xdr:row>
      <xdr:rowOff>105376</xdr:rowOff>
    </xdr:to>
    <xdr:pic>
      <xdr:nvPicPr>
        <xdr:cNvPr id="3" name="Picture 2">
          <a:extLst>
            <a:ext uri="{FF2B5EF4-FFF2-40B4-BE49-F238E27FC236}">
              <a16:creationId xmlns:a16="http://schemas.microsoft.com/office/drawing/2014/main" id="{2A2836D6-33EF-6387-41E4-5F62F5AC3006}"/>
            </a:ext>
          </a:extLst>
        </xdr:cNvPr>
        <xdr:cNvPicPr>
          <a:picLocks noChangeAspect="1"/>
        </xdr:cNvPicPr>
      </xdr:nvPicPr>
      <xdr:blipFill>
        <a:blip xmlns:r="http://schemas.openxmlformats.org/officeDocument/2006/relationships" r:embed="rId1"/>
        <a:stretch>
          <a:fillRect/>
        </a:stretch>
      </xdr:blipFill>
      <xdr:spPr>
        <a:xfrm>
          <a:off x="4943475" y="5551568"/>
          <a:ext cx="4411654" cy="1678508"/>
        </a:xfrm>
        <a:prstGeom prst="rect">
          <a:avLst/>
        </a:prstGeom>
      </xdr:spPr>
    </xdr:pic>
    <xdr:clientData/>
  </xdr:twoCellAnchor>
  <xdr:twoCellAnchor editAs="oneCell">
    <xdr:from>
      <xdr:col>15</xdr:col>
      <xdr:colOff>171450</xdr:colOff>
      <xdr:row>20</xdr:row>
      <xdr:rowOff>98212</xdr:rowOff>
    </xdr:from>
    <xdr:to>
      <xdr:col>23</xdr:col>
      <xdr:colOff>96839</xdr:colOff>
      <xdr:row>29</xdr:row>
      <xdr:rowOff>133946</xdr:rowOff>
    </xdr:to>
    <xdr:pic>
      <xdr:nvPicPr>
        <xdr:cNvPr id="4" name="Picture 3">
          <a:extLst>
            <a:ext uri="{FF2B5EF4-FFF2-40B4-BE49-F238E27FC236}">
              <a16:creationId xmlns:a16="http://schemas.microsoft.com/office/drawing/2014/main" id="{5C857273-BDC9-3470-9CA7-87F17BB0ED8D}"/>
            </a:ext>
          </a:extLst>
        </xdr:cNvPr>
        <xdr:cNvPicPr>
          <a:picLocks noChangeAspect="1"/>
        </xdr:cNvPicPr>
      </xdr:nvPicPr>
      <xdr:blipFill>
        <a:blip xmlns:r="http://schemas.openxmlformats.org/officeDocument/2006/relationships" r:embed="rId2"/>
        <a:stretch>
          <a:fillRect/>
        </a:stretch>
      </xdr:blipFill>
      <xdr:spPr>
        <a:xfrm>
          <a:off x="16392525" y="5470312"/>
          <a:ext cx="4306889" cy="1616884"/>
        </a:xfrm>
        <a:prstGeom prst="rect">
          <a:avLst/>
        </a:prstGeom>
      </xdr:spPr>
    </xdr:pic>
    <xdr:clientData/>
  </xdr:twoCellAnchor>
  <xdr:twoCellAnchor editAs="oneCell">
    <xdr:from>
      <xdr:col>29</xdr:col>
      <xdr:colOff>477785</xdr:colOff>
      <xdr:row>19</xdr:row>
      <xdr:rowOff>19049</xdr:rowOff>
    </xdr:from>
    <xdr:to>
      <xdr:col>37</xdr:col>
      <xdr:colOff>420691</xdr:colOff>
      <xdr:row>27</xdr:row>
      <xdr:rowOff>114860</xdr:rowOff>
    </xdr:to>
    <xdr:pic>
      <xdr:nvPicPr>
        <xdr:cNvPr id="5" name="Picture 4">
          <a:extLst>
            <a:ext uri="{FF2B5EF4-FFF2-40B4-BE49-F238E27FC236}">
              <a16:creationId xmlns:a16="http://schemas.microsoft.com/office/drawing/2014/main" id="{FDAC074B-48B0-4B3D-7202-00F923274D5C}"/>
            </a:ext>
          </a:extLst>
        </xdr:cNvPr>
        <xdr:cNvPicPr>
          <a:picLocks noChangeAspect="1"/>
        </xdr:cNvPicPr>
      </xdr:nvPicPr>
      <xdr:blipFill>
        <a:blip xmlns:r="http://schemas.openxmlformats.org/officeDocument/2006/relationships" r:embed="rId3"/>
        <a:stretch>
          <a:fillRect/>
        </a:stretch>
      </xdr:blipFill>
      <xdr:spPr>
        <a:xfrm>
          <a:off x="27538310" y="5200649"/>
          <a:ext cx="4324406" cy="1524561"/>
        </a:xfrm>
        <a:prstGeom prst="rect">
          <a:avLst/>
        </a:prstGeom>
      </xdr:spPr>
    </xdr:pic>
    <xdr:clientData/>
  </xdr:twoCellAnchor>
  <xdr:twoCellAnchor editAs="oneCell">
    <xdr:from>
      <xdr:col>42</xdr:col>
      <xdr:colOff>76199</xdr:colOff>
      <xdr:row>21</xdr:row>
      <xdr:rowOff>133108</xdr:rowOff>
    </xdr:from>
    <xdr:to>
      <xdr:col>49</xdr:col>
      <xdr:colOff>230174</xdr:colOff>
      <xdr:row>29</xdr:row>
      <xdr:rowOff>124382</xdr:rowOff>
    </xdr:to>
    <xdr:pic>
      <xdr:nvPicPr>
        <xdr:cNvPr id="6" name="Picture 5">
          <a:extLst>
            <a:ext uri="{FF2B5EF4-FFF2-40B4-BE49-F238E27FC236}">
              <a16:creationId xmlns:a16="http://schemas.microsoft.com/office/drawing/2014/main" id="{08203B27-EBAA-3A98-F00A-D8686EFC11AF}"/>
            </a:ext>
          </a:extLst>
        </xdr:cNvPr>
        <xdr:cNvPicPr>
          <a:picLocks noChangeAspect="1"/>
        </xdr:cNvPicPr>
      </xdr:nvPicPr>
      <xdr:blipFill>
        <a:blip xmlns:r="http://schemas.openxmlformats.org/officeDocument/2006/relationships" r:embed="rId4"/>
        <a:stretch>
          <a:fillRect/>
        </a:stretch>
      </xdr:blipFill>
      <xdr:spPr>
        <a:xfrm>
          <a:off x="38014274" y="5686183"/>
          <a:ext cx="3925875" cy="1391449"/>
        </a:xfrm>
        <a:prstGeom prst="rect">
          <a:avLst/>
        </a:prstGeom>
      </xdr:spPr>
    </xdr:pic>
    <xdr:clientData/>
  </xdr:twoCellAnchor>
  <xdr:twoCellAnchor editAs="oneCell">
    <xdr:from>
      <xdr:col>54</xdr:col>
      <xdr:colOff>561974</xdr:colOff>
      <xdr:row>20</xdr:row>
      <xdr:rowOff>60344</xdr:rowOff>
    </xdr:from>
    <xdr:to>
      <xdr:col>63</xdr:col>
      <xdr:colOff>1577</xdr:colOff>
      <xdr:row>30</xdr:row>
      <xdr:rowOff>10090</xdr:rowOff>
    </xdr:to>
    <xdr:pic>
      <xdr:nvPicPr>
        <xdr:cNvPr id="7" name="Picture 6">
          <a:extLst>
            <a:ext uri="{FF2B5EF4-FFF2-40B4-BE49-F238E27FC236}">
              <a16:creationId xmlns:a16="http://schemas.microsoft.com/office/drawing/2014/main" id="{F40BB854-A20A-0F86-6687-FF6E77C7CD77}"/>
            </a:ext>
          </a:extLst>
        </xdr:cNvPr>
        <xdr:cNvPicPr>
          <a:picLocks noChangeAspect="1"/>
        </xdr:cNvPicPr>
      </xdr:nvPicPr>
      <xdr:blipFill>
        <a:blip xmlns:r="http://schemas.openxmlformats.org/officeDocument/2006/relationships" r:embed="rId5"/>
        <a:stretch>
          <a:fillRect/>
        </a:stretch>
      </xdr:blipFill>
      <xdr:spPr>
        <a:xfrm>
          <a:off x="48501299" y="5432444"/>
          <a:ext cx="4754553" cy="1702346"/>
        </a:xfrm>
        <a:prstGeom prst="rect">
          <a:avLst/>
        </a:prstGeom>
      </xdr:spPr>
    </xdr:pic>
    <xdr:clientData/>
  </xdr:twoCellAnchor>
  <xdr:twoCellAnchor editAs="oneCell">
    <xdr:from>
      <xdr:col>68</xdr:col>
      <xdr:colOff>257174</xdr:colOff>
      <xdr:row>20</xdr:row>
      <xdr:rowOff>99968</xdr:rowOff>
    </xdr:from>
    <xdr:to>
      <xdr:col>75</xdr:col>
      <xdr:colOff>411157</xdr:colOff>
      <xdr:row>29</xdr:row>
      <xdr:rowOff>134001</xdr:rowOff>
    </xdr:to>
    <xdr:pic>
      <xdr:nvPicPr>
        <xdr:cNvPr id="8" name="Picture 7">
          <a:extLst>
            <a:ext uri="{FF2B5EF4-FFF2-40B4-BE49-F238E27FC236}">
              <a16:creationId xmlns:a16="http://schemas.microsoft.com/office/drawing/2014/main" id="{20DCCD05-211D-A8DA-0B9B-FAE25AB8E077}"/>
            </a:ext>
          </a:extLst>
        </xdr:cNvPr>
        <xdr:cNvPicPr>
          <a:picLocks noChangeAspect="1"/>
        </xdr:cNvPicPr>
      </xdr:nvPicPr>
      <xdr:blipFill>
        <a:blip xmlns:r="http://schemas.openxmlformats.org/officeDocument/2006/relationships" r:embed="rId6"/>
        <a:stretch>
          <a:fillRect/>
        </a:stretch>
      </xdr:blipFill>
      <xdr:spPr>
        <a:xfrm>
          <a:off x="59712224" y="5472068"/>
          <a:ext cx="3925883" cy="1615183"/>
        </a:xfrm>
        <a:prstGeom prst="rect">
          <a:avLst/>
        </a:prstGeom>
      </xdr:spPr>
    </xdr:pic>
    <xdr:clientData/>
  </xdr:twoCellAnchor>
  <xdr:twoCellAnchor editAs="oneCell">
    <xdr:from>
      <xdr:col>80</xdr:col>
      <xdr:colOff>800100</xdr:colOff>
      <xdr:row>20</xdr:row>
      <xdr:rowOff>73843</xdr:rowOff>
    </xdr:from>
    <xdr:to>
      <xdr:col>88</xdr:col>
      <xdr:colOff>296855</xdr:colOff>
      <xdr:row>30</xdr:row>
      <xdr:rowOff>153061</xdr:rowOff>
    </xdr:to>
    <xdr:pic>
      <xdr:nvPicPr>
        <xdr:cNvPr id="9" name="Picture 8">
          <a:extLst>
            <a:ext uri="{FF2B5EF4-FFF2-40B4-BE49-F238E27FC236}">
              <a16:creationId xmlns:a16="http://schemas.microsoft.com/office/drawing/2014/main" id="{B2E42094-D539-3B2B-FC45-A15C451783CA}"/>
            </a:ext>
          </a:extLst>
        </xdr:cNvPr>
        <xdr:cNvPicPr>
          <a:picLocks noChangeAspect="1"/>
        </xdr:cNvPicPr>
      </xdr:nvPicPr>
      <xdr:blipFill>
        <a:blip xmlns:r="http://schemas.openxmlformats.org/officeDocument/2006/relationships" r:embed="rId7"/>
        <a:stretch>
          <a:fillRect/>
        </a:stretch>
      </xdr:blipFill>
      <xdr:spPr>
        <a:xfrm>
          <a:off x="70342125" y="5445943"/>
          <a:ext cx="4373555" cy="18318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142875</xdr:colOff>
      <xdr:row>20</xdr:row>
      <xdr:rowOff>111486</xdr:rowOff>
    </xdr:from>
    <xdr:to>
      <xdr:col>10</xdr:col>
      <xdr:colOff>496879</xdr:colOff>
      <xdr:row>29</xdr:row>
      <xdr:rowOff>133960</xdr:rowOff>
    </xdr:to>
    <xdr:pic>
      <xdr:nvPicPr>
        <xdr:cNvPr id="2" name="Picture 1">
          <a:extLst>
            <a:ext uri="{FF2B5EF4-FFF2-40B4-BE49-F238E27FC236}">
              <a16:creationId xmlns:a16="http://schemas.microsoft.com/office/drawing/2014/main" id="{87FC1C9E-5D15-BCB2-CB55-CAAF86F18A5E}"/>
            </a:ext>
          </a:extLst>
        </xdr:cNvPr>
        <xdr:cNvPicPr>
          <a:picLocks noChangeAspect="1"/>
        </xdr:cNvPicPr>
      </xdr:nvPicPr>
      <xdr:blipFill>
        <a:blip xmlns:r="http://schemas.openxmlformats.org/officeDocument/2006/relationships" r:embed="rId1"/>
        <a:stretch>
          <a:fillRect/>
        </a:stretch>
      </xdr:blipFill>
      <xdr:spPr>
        <a:xfrm>
          <a:off x="5257800" y="5407386"/>
          <a:ext cx="4125904" cy="1594099"/>
        </a:xfrm>
        <a:prstGeom prst="rect">
          <a:avLst/>
        </a:prstGeom>
      </xdr:spPr>
    </xdr:pic>
    <xdr:clientData/>
  </xdr:twoCellAnchor>
  <xdr:twoCellAnchor editAs="oneCell">
    <xdr:from>
      <xdr:col>16</xdr:col>
      <xdr:colOff>47625</xdr:colOff>
      <xdr:row>20</xdr:row>
      <xdr:rowOff>151509</xdr:rowOff>
    </xdr:from>
    <xdr:to>
      <xdr:col>23</xdr:col>
      <xdr:colOff>182481</xdr:colOff>
      <xdr:row>31</xdr:row>
      <xdr:rowOff>29246</xdr:rowOff>
    </xdr:to>
    <xdr:pic>
      <xdr:nvPicPr>
        <xdr:cNvPr id="3" name="Picture 2">
          <a:extLst>
            <a:ext uri="{FF2B5EF4-FFF2-40B4-BE49-F238E27FC236}">
              <a16:creationId xmlns:a16="http://schemas.microsoft.com/office/drawing/2014/main" id="{88C5AF4B-59A3-AECF-BE7D-14778F8FE97F}"/>
            </a:ext>
          </a:extLst>
        </xdr:cNvPr>
        <xdr:cNvPicPr>
          <a:picLocks noChangeAspect="1"/>
        </xdr:cNvPicPr>
      </xdr:nvPicPr>
      <xdr:blipFill>
        <a:blip xmlns:r="http://schemas.openxmlformats.org/officeDocument/2006/relationships" r:embed="rId2"/>
        <a:stretch>
          <a:fillRect/>
        </a:stretch>
      </xdr:blipFill>
      <xdr:spPr>
        <a:xfrm>
          <a:off x="15963900" y="5447409"/>
          <a:ext cx="4021056" cy="17922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577671</xdr:colOff>
      <xdr:row>6</xdr:row>
      <xdr:rowOff>76200</xdr:rowOff>
    </xdr:to>
    <xdr:pic>
      <xdr:nvPicPr>
        <xdr:cNvPr id="2" name="Picture 1">
          <a:extLst>
            <a:ext uri="{FF2B5EF4-FFF2-40B4-BE49-F238E27FC236}">
              <a16:creationId xmlns:a16="http://schemas.microsoft.com/office/drawing/2014/main" id="{70C40F12-9B7E-4F4E-8545-252500186D33}"/>
            </a:ext>
          </a:extLst>
        </xdr:cNvPr>
        <xdr:cNvPicPr>
          <a:picLocks noChangeAspect="1"/>
        </xdr:cNvPicPr>
      </xdr:nvPicPr>
      <xdr:blipFill>
        <a:blip xmlns:r="http://schemas.openxmlformats.org/officeDocument/2006/relationships" r:embed="rId1"/>
        <a:stretch>
          <a:fillRect/>
        </a:stretch>
      </xdr:blipFill>
      <xdr:spPr>
        <a:xfrm>
          <a:off x="0" y="0"/>
          <a:ext cx="3016071" cy="1173480"/>
        </a:xfrm>
        <a:prstGeom prst="rect">
          <a:avLst/>
        </a:prstGeom>
      </xdr:spPr>
    </xdr:pic>
    <xdr:clientData/>
  </xdr:twoCellAnchor>
  <xdr:twoCellAnchor editAs="oneCell">
    <xdr:from>
      <xdr:col>5</xdr:col>
      <xdr:colOff>28035</xdr:colOff>
      <xdr:row>0</xdr:row>
      <xdr:rowOff>0</xdr:rowOff>
    </xdr:from>
    <xdr:to>
      <xdr:col>10</xdr:col>
      <xdr:colOff>279707</xdr:colOff>
      <xdr:row>6</xdr:row>
      <xdr:rowOff>99060</xdr:rowOff>
    </xdr:to>
    <xdr:pic>
      <xdr:nvPicPr>
        <xdr:cNvPr id="3" name="Picture 2">
          <a:extLst>
            <a:ext uri="{FF2B5EF4-FFF2-40B4-BE49-F238E27FC236}">
              <a16:creationId xmlns:a16="http://schemas.microsoft.com/office/drawing/2014/main" id="{AFB7F1F6-6884-42B2-9F21-838F411D225D}"/>
            </a:ext>
          </a:extLst>
        </xdr:cNvPr>
        <xdr:cNvPicPr>
          <a:picLocks noChangeAspect="1"/>
        </xdr:cNvPicPr>
      </xdr:nvPicPr>
      <xdr:blipFill>
        <a:blip xmlns:r="http://schemas.openxmlformats.org/officeDocument/2006/relationships" r:embed="rId2"/>
        <a:stretch>
          <a:fillRect/>
        </a:stretch>
      </xdr:blipFill>
      <xdr:spPr>
        <a:xfrm>
          <a:off x="3076035" y="0"/>
          <a:ext cx="3299672" cy="1196340"/>
        </a:xfrm>
        <a:prstGeom prst="rect">
          <a:avLst/>
        </a:prstGeom>
      </xdr:spPr>
    </xdr:pic>
    <xdr:clientData/>
  </xdr:twoCellAnchor>
  <xdr:twoCellAnchor editAs="oneCell">
    <xdr:from>
      <xdr:col>10</xdr:col>
      <xdr:colOff>392279</xdr:colOff>
      <xdr:row>0</xdr:row>
      <xdr:rowOff>0</xdr:rowOff>
    </xdr:from>
    <xdr:to>
      <xdr:col>15</xdr:col>
      <xdr:colOff>366254</xdr:colOff>
      <xdr:row>6</xdr:row>
      <xdr:rowOff>0</xdr:rowOff>
    </xdr:to>
    <xdr:pic>
      <xdr:nvPicPr>
        <xdr:cNvPr id="4" name="Picture 3">
          <a:extLst>
            <a:ext uri="{FF2B5EF4-FFF2-40B4-BE49-F238E27FC236}">
              <a16:creationId xmlns:a16="http://schemas.microsoft.com/office/drawing/2014/main" id="{B2E4A47F-BA29-4E67-8F1A-B881CCCD8162}"/>
            </a:ext>
          </a:extLst>
        </xdr:cNvPr>
        <xdr:cNvPicPr>
          <a:picLocks noChangeAspect="1"/>
        </xdr:cNvPicPr>
      </xdr:nvPicPr>
      <xdr:blipFill>
        <a:blip xmlns:r="http://schemas.openxmlformats.org/officeDocument/2006/relationships" r:embed="rId3"/>
        <a:stretch>
          <a:fillRect/>
        </a:stretch>
      </xdr:blipFill>
      <xdr:spPr>
        <a:xfrm>
          <a:off x="6488279" y="0"/>
          <a:ext cx="3021975" cy="1097280"/>
        </a:xfrm>
        <a:prstGeom prst="rect">
          <a:avLst/>
        </a:prstGeom>
      </xdr:spPr>
    </xdr:pic>
    <xdr:clientData/>
  </xdr:twoCellAnchor>
  <xdr:twoCellAnchor editAs="oneCell">
    <xdr:from>
      <xdr:col>0</xdr:col>
      <xdr:colOff>1</xdr:colOff>
      <xdr:row>6</xdr:row>
      <xdr:rowOff>175260</xdr:rowOff>
    </xdr:from>
    <xdr:to>
      <xdr:col>5</xdr:col>
      <xdr:colOff>30481</xdr:colOff>
      <xdr:row>12</xdr:row>
      <xdr:rowOff>168167</xdr:rowOff>
    </xdr:to>
    <xdr:pic>
      <xdr:nvPicPr>
        <xdr:cNvPr id="5" name="Picture 4">
          <a:extLst>
            <a:ext uri="{FF2B5EF4-FFF2-40B4-BE49-F238E27FC236}">
              <a16:creationId xmlns:a16="http://schemas.microsoft.com/office/drawing/2014/main" id="{772D36C6-A4D9-434C-8372-EB7B888573DB}"/>
            </a:ext>
          </a:extLst>
        </xdr:cNvPr>
        <xdr:cNvPicPr>
          <a:picLocks noChangeAspect="1"/>
        </xdr:cNvPicPr>
      </xdr:nvPicPr>
      <xdr:blipFill>
        <a:blip xmlns:r="http://schemas.openxmlformats.org/officeDocument/2006/relationships" r:embed="rId4"/>
        <a:stretch>
          <a:fillRect/>
        </a:stretch>
      </xdr:blipFill>
      <xdr:spPr>
        <a:xfrm>
          <a:off x="1" y="1272540"/>
          <a:ext cx="3078480" cy="1090187"/>
        </a:xfrm>
        <a:prstGeom prst="rect">
          <a:avLst/>
        </a:prstGeom>
      </xdr:spPr>
    </xdr:pic>
    <xdr:clientData/>
  </xdr:twoCellAnchor>
  <xdr:twoCellAnchor editAs="oneCell">
    <xdr:from>
      <xdr:col>5</xdr:col>
      <xdr:colOff>91441</xdr:colOff>
      <xdr:row>6</xdr:row>
      <xdr:rowOff>144780</xdr:rowOff>
    </xdr:from>
    <xdr:to>
      <xdr:col>10</xdr:col>
      <xdr:colOff>381000</xdr:colOff>
      <xdr:row>13</xdr:row>
      <xdr:rowOff>102520</xdr:rowOff>
    </xdr:to>
    <xdr:pic>
      <xdr:nvPicPr>
        <xdr:cNvPr id="6" name="Picture 5">
          <a:extLst>
            <a:ext uri="{FF2B5EF4-FFF2-40B4-BE49-F238E27FC236}">
              <a16:creationId xmlns:a16="http://schemas.microsoft.com/office/drawing/2014/main" id="{314A0560-98B6-4B3C-AEDD-BC518D5A85F7}"/>
            </a:ext>
          </a:extLst>
        </xdr:cNvPr>
        <xdr:cNvPicPr>
          <a:picLocks noChangeAspect="1"/>
        </xdr:cNvPicPr>
      </xdr:nvPicPr>
      <xdr:blipFill>
        <a:blip xmlns:r="http://schemas.openxmlformats.org/officeDocument/2006/relationships" r:embed="rId5"/>
        <a:stretch>
          <a:fillRect/>
        </a:stretch>
      </xdr:blipFill>
      <xdr:spPr>
        <a:xfrm>
          <a:off x="3139441" y="1242060"/>
          <a:ext cx="3337559" cy="1237900"/>
        </a:xfrm>
        <a:prstGeom prst="rect">
          <a:avLst/>
        </a:prstGeom>
      </xdr:spPr>
    </xdr:pic>
    <xdr:clientData/>
  </xdr:twoCellAnchor>
  <xdr:twoCellAnchor editAs="oneCell">
    <xdr:from>
      <xdr:col>10</xdr:col>
      <xdr:colOff>373381</xdr:colOff>
      <xdr:row>6</xdr:row>
      <xdr:rowOff>129540</xdr:rowOff>
    </xdr:from>
    <xdr:to>
      <xdr:col>16</xdr:col>
      <xdr:colOff>99060</xdr:colOff>
      <xdr:row>13</xdr:row>
      <xdr:rowOff>133849</xdr:rowOff>
    </xdr:to>
    <xdr:pic>
      <xdr:nvPicPr>
        <xdr:cNvPr id="7" name="Picture 6">
          <a:extLst>
            <a:ext uri="{FF2B5EF4-FFF2-40B4-BE49-F238E27FC236}">
              <a16:creationId xmlns:a16="http://schemas.microsoft.com/office/drawing/2014/main" id="{C6144CD0-7C29-4C57-8E16-C45521A061A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469381" y="1226820"/>
          <a:ext cx="3383279" cy="1284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152400</xdr:rowOff>
    </xdr:from>
    <xdr:to>
      <xdr:col>5</xdr:col>
      <xdr:colOff>22860</xdr:colOff>
      <xdr:row>20</xdr:row>
      <xdr:rowOff>76245</xdr:rowOff>
    </xdr:to>
    <xdr:pic>
      <xdr:nvPicPr>
        <xdr:cNvPr id="8" name="Picture 7">
          <a:extLst>
            <a:ext uri="{FF2B5EF4-FFF2-40B4-BE49-F238E27FC236}">
              <a16:creationId xmlns:a16="http://schemas.microsoft.com/office/drawing/2014/main" id="{A28C888F-D809-48FA-96D5-0FFCED25FAD3}"/>
            </a:ext>
          </a:extLst>
        </xdr:cNvPr>
        <xdr:cNvPicPr>
          <a:picLocks noChangeAspect="1"/>
        </xdr:cNvPicPr>
      </xdr:nvPicPr>
      <xdr:blipFill>
        <a:blip xmlns:r="http://schemas.openxmlformats.org/officeDocument/2006/relationships" r:embed="rId7"/>
        <a:stretch>
          <a:fillRect/>
        </a:stretch>
      </xdr:blipFill>
      <xdr:spPr>
        <a:xfrm>
          <a:off x="0" y="2529840"/>
          <a:ext cx="3070860" cy="1204005"/>
        </a:xfrm>
        <a:prstGeom prst="rect">
          <a:avLst/>
        </a:prstGeom>
      </xdr:spPr>
    </xdr:pic>
    <xdr:clientData/>
  </xdr:twoCellAnchor>
  <xdr:twoCellAnchor editAs="oneCell">
    <xdr:from>
      <xdr:col>5</xdr:col>
      <xdr:colOff>83821</xdr:colOff>
      <xdr:row>13</xdr:row>
      <xdr:rowOff>137161</xdr:rowOff>
    </xdr:from>
    <xdr:to>
      <xdr:col>10</xdr:col>
      <xdr:colOff>289560</xdr:colOff>
      <xdr:row>20</xdr:row>
      <xdr:rowOff>111435</xdr:rowOff>
    </xdr:to>
    <xdr:pic>
      <xdr:nvPicPr>
        <xdr:cNvPr id="9" name="Picture 8">
          <a:extLst>
            <a:ext uri="{FF2B5EF4-FFF2-40B4-BE49-F238E27FC236}">
              <a16:creationId xmlns:a16="http://schemas.microsoft.com/office/drawing/2014/main" id="{924AD664-D032-4E98-A4DD-EB1B32537D25}"/>
            </a:ext>
          </a:extLst>
        </xdr:cNvPr>
        <xdr:cNvPicPr>
          <a:picLocks noChangeAspect="1"/>
        </xdr:cNvPicPr>
      </xdr:nvPicPr>
      <xdr:blipFill>
        <a:blip xmlns:r="http://schemas.openxmlformats.org/officeDocument/2006/relationships" r:embed="rId8"/>
        <a:stretch>
          <a:fillRect/>
        </a:stretch>
      </xdr:blipFill>
      <xdr:spPr>
        <a:xfrm>
          <a:off x="3131821" y="2514601"/>
          <a:ext cx="3253739" cy="1254434"/>
        </a:xfrm>
        <a:prstGeom prst="rect">
          <a:avLst/>
        </a:prstGeom>
      </xdr:spPr>
    </xdr:pic>
    <xdr:clientData/>
  </xdr:twoCellAnchor>
  <xdr:twoCellAnchor editAs="oneCell">
    <xdr:from>
      <xdr:col>10</xdr:col>
      <xdr:colOff>495301</xdr:colOff>
      <xdr:row>13</xdr:row>
      <xdr:rowOff>152401</xdr:rowOff>
    </xdr:from>
    <xdr:to>
      <xdr:col>15</xdr:col>
      <xdr:colOff>594360</xdr:colOff>
      <xdr:row>21</xdr:row>
      <xdr:rowOff>65703</xdr:rowOff>
    </xdr:to>
    <xdr:pic>
      <xdr:nvPicPr>
        <xdr:cNvPr id="10" name="Picture 9">
          <a:extLst>
            <a:ext uri="{FF2B5EF4-FFF2-40B4-BE49-F238E27FC236}">
              <a16:creationId xmlns:a16="http://schemas.microsoft.com/office/drawing/2014/main" id="{D550EEE8-8209-4CDD-AE37-67F042F442B0}"/>
            </a:ext>
          </a:extLst>
        </xdr:cNvPr>
        <xdr:cNvPicPr>
          <a:picLocks noChangeAspect="1"/>
        </xdr:cNvPicPr>
      </xdr:nvPicPr>
      <xdr:blipFill>
        <a:blip xmlns:r="http://schemas.openxmlformats.org/officeDocument/2006/relationships" r:embed="rId9"/>
        <a:stretch>
          <a:fillRect/>
        </a:stretch>
      </xdr:blipFill>
      <xdr:spPr>
        <a:xfrm>
          <a:off x="6591301" y="2529841"/>
          <a:ext cx="3147059" cy="1376342"/>
        </a:xfrm>
        <a:prstGeom prst="rect">
          <a:avLst/>
        </a:prstGeom>
      </xdr:spPr>
    </xdr:pic>
    <xdr:clientData/>
  </xdr:twoCellAnchor>
  <xdr:twoCellAnchor editAs="oneCell">
    <xdr:from>
      <xdr:col>0</xdr:col>
      <xdr:colOff>1</xdr:colOff>
      <xdr:row>20</xdr:row>
      <xdr:rowOff>145733</xdr:rowOff>
    </xdr:from>
    <xdr:to>
      <xdr:col>4</xdr:col>
      <xdr:colOff>205740</xdr:colOff>
      <xdr:row>28</xdr:row>
      <xdr:rowOff>121920</xdr:rowOff>
    </xdr:to>
    <xdr:pic>
      <xdr:nvPicPr>
        <xdr:cNvPr id="11" name="Picture 10">
          <a:extLst>
            <a:ext uri="{FF2B5EF4-FFF2-40B4-BE49-F238E27FC236}">
              <a16:creationId xmlns:a16="http://schemas.microsoft.com/office/drawing/2014/main" id="{DF525D1D-EBF5-4BE5-A1C2-42D1E11F256D}"/>
            </a:ext>
          </a:extLst>
        </xdr:cNvPr>
        <xdr:cNvPicPr>
          <a:picLocks noChangeAspect="1"/>
        </xdr:cNvPicPr>
      </xdr:nvPicPr>
      <xdr:blipFill>
        <a:blip xmlns:r="http://schemas.openxmlformats.org/officeDocument/2006/relationships" r:embed="rId10"/>
        <a:stretch>
          <a:fillRect/>
        </a:stretch>
      </xdr:blipFill>
      <xdr:spPr>
        <a:xfrm>
          <a:off x="1" y="3803333"/>
          <a:ext cx="2644139" cy="1439227"/>
        </a:xfrm>
        <a:prstGeom prst="rect">
          <a:avLst/>
        </a:prstGeom>
      </xdr:spPr>
    </xdr:pic>
    <xdr:clientData/>
  </xdr:twoCellAnchor>
  <xdr:twoCellAnchor editAs="oneCell">
    <xdr:from>
      <xdr:col>4</xdr:col>
      <xdr:colOff>320041</xdr:colOff>
      <xdr:row>21</xdr:row>
      <xdr:rowOff>30481</xdr:rowOff>
    </xdr:from>
    <xdr:to>
      <xdr:col>10</xdr:col>
      <xdr:colOff>83821</xdr:colOff>
      <xdr:row>29</xdr:row>
      <xdr:rowOff>40549</xdr:rowOff>
    </xdr:to>
    <xdr:pic>
      <xdr:nvPicPr>
        <xdr:cNvPr id="12" name="Picture 11">
          <a:extLst>
            <a:ext uri="{FF2B5EF4-FFF2-40B4-BE49-F238E27FC236}">
              <a16:creationId xmlns:a16="http://schemas.microsoft.com/office/drawing/2014/main" id="{CEB0D266-655C-40CE-BAE9-6E19E1B57320}"/>
            </a:ext>
          </a:extLst>
        </xdr:cNvPr>
        <xdr:cNvPicPr>
          <a:picLocks noChangeAspect="1"/>
        </xdr:cNvPicPr>
      </xdr:nvPicPr>
      <xdr:blipFill>
        <a:blip xmlns:r="http://schemas.openxmlformats.org/officeDocument/2006/relationships" r:embed="rId11"/>
        <a:stretch>
          <a:fillRect/>
        </a:stretch>
      </xdr:blipFill>
      <xdr:spPr>
        <a:xfrm>
          <a:off x="2758441" y="3870961"/>
          <a:ext cx="3421380" cy="1473108"/>
        </a:xfrm>
        <a:prstGeom prst="rect">
          <a:avLst/>
        </a:prstGeom>
      </xdr:spPr>
    </xdr:pic>
    <xdr:clientData/>
  </xdr:twoCellAnchor>
  <xdr:twoCellAnchor editAs="oneCell">
    <xdr:from>
      <xdr:col>10</xdr:col>
      <xdr:colOff>182882</xdr:colOff>
      <xdr:row>21</xdr:row>
      <xdr:rowOff>83821</xdr:rowOff>
    </xdr:from>
    <xdr:to>
      <xdr:col>16</xdr:col>
      <xdr:colOff>106046</xdr:colOff>
      <xdr:row>28</xdr:row>
      <xdr:rowOff>106680</xdr:rowOff>
    </xdr:to>
    <xdr:pic>
      <xdr:nvPicPr>
        <xdr:cNvPr id="13" name="Picture 12">
          <a:extLst>
            <a:ext uri="{FF2B5EF4-FFF2-40B4-BE49-F238E27FC236}">
              <a16:creationId xmlns:a16="http://schemas.microsoft.com/office/drawing/2014/main" id="{B272A24D-A254-44A0-AD7E-31EB606B9B57}"/>
            </a:ext>
          </a:extLst>
        </xdr:cNvPr>
        <xdr:cNvPicPr>
          <a:picLocks noChangeAspect="1"/>
        </xdr:cNvPicPr>
      </xdr:nvPicPr>
      <xdr:blipFill>
        <a:blip xmlns:r="http://schemas.openxmlformats.org/officeDocument/2006/relationships" r:embed="rId12"/>
        <a:stretch>
          <a:fillRect/>
        </a:stretch>
      </xdr:blipFill>
      <xdr:spPr>
        <a:xfrm>
          <a:off x="6278882" y="3924301"/>
          <a:ext cx="3580764" cy="1303019"/>
        </a:xfrm>
        <a:prstGeom prst="rect">
          <a:avLst/>
        </a:prstGeom>
      </xdr:spPr>
    </xdr:pic>
    <xdr:clientData/>
  </xdr:twoCellAnchor>
  <xdr:twoCellAnchor editAs="oneCell">
    <xdr:from>
      <xdr:col>0</xdr:col>
      <xdr:colOff>99062</xdr:colOff>
      <xdr:row>29</xdr:row>
      <xdr:rowOff>60961</xdr:rowOff>
    </xdr:from>
    <xdr:to>
      <xdr:col>3</xdr:col>
      <xdr:colOff>601980</xdr:colOff>
      <xdr:row>37</xdr:row>
      <xdr:rowOff>30480</xdr:rowOff>
    </xdr:to>
    <xdr:pic>
      <xdr:nvPicPr>
        <xdr:cNvPr id="14" name="Picture 13">
          <a:extLst>
            <a:ext uri="{FF2B5EF4-FFF2-40B4-BE49-F238E27FC236}">
              <a16:creationId xmlns:a16="http://schemas.microsoft.com/office/drawing/2014/main" id="{8A42F76D-9C9C-4075-A889-5C402D309DF8}"/>
            </a:ext>
          </a:extLst>
        </xdr:cNvPr>
        <xdr:cNvPicPr>
          <a:picLocks noChangeAspect="1"/>
        </xdr:cNvPicPr>
      </xdr:nvPicPr>
      <xdr:blipFill>
        <a:blip xmlns:r="http://schemas.openxmlformats.org/officeDocument/2006/relationships" r:embed="rId13"/>
        <a:stretch>
          <a:fillRect/>
        </a:stretch>
      </xdr:blipFill>
      <xdr:spPr>
        <a:xfrm>
          <a:off x="99062" y="5364481"/>
          <a:ext cx="2331718" cy="1432559"/>
        </a:xfrm>
        <a:prstGeom prst="rect">
          <a:avLst/>
        </a:prstGeom>
      </xdr:spPr>
    </xdr:pic>
    <xdr:clientData/>
  </xdr:twoCellAnchor>
  <xdr:twoCellAnchor editAs="oneCell">
    <xdr:from>
      <xdr:col>4</xdr:col>
      <xdr:colOff>266702</xdr:colOff>
      <xdr:row>29</xdr:row>
      <xdr:rowOff>38101</xdr:rowOff>
    </xdr:from>
    <xdr:to>
      <xdr:col>10</xdr:col>
      <xdr:colOff>319986</xdr:colOff>
      <xdr:row>36</xdr:row>
      <xdr:rowOff>162820</xdr:rowOff>
    </xdr:to>
    <xdr:pic>
      <xdr:nvPicPr>
        <xdr:cNvPr id="15" name="Picture 14">
          <a:extLst>
            <a:ext uri="{FF2B5EF4-FFF2-40B4-BE49-F238E27FC236}">
              <a16:creationId xmlns:a16="http://schemas.microsoft.com/office/drawing/2014/main" id="{A351CEC3-7E30-40E8-80F3-A542AE007B0B}"/>
            </a:ext>
          </a:extLst>
        </xdr:cNvPr>
        <xdr:cNvPicPr>
          <a:picLocks noChangeAspect="1"/>
        </xdr:cNvPicPr>
      </xdr:nvPicPr>
      <xdr:blipFill>
        <a:blip xmlns:r="http://schemas.openxmlformats.org/officeDocument/2006/relationships" r:embed="rId14"/>
        <a:stretch>
          <a:fillRect/>
        </a:stretch>
      </xdr:blipFill>
      <xdr:spPr>
        <a:xfrm>
          <a:off x="2705102" y="5341621"/>
          <a:ext cx="3710884" cy="1404879"/>
        </a:xfrm>
        <a:prstGeom prst="rect">
          <a:avLst/>
        </a:prstGeom>
      </xdr:spPr>
    </xdr:pic>
    <xdr:clientData/>
  </xdr:twoCellAnchor>
  <xdr:twoCellAnchor editAs="oneCell">
    <xdr:from>
      <xdr:col>10</xdr:col>
      <xdr:colOff>434342</xdr:colOff>
      <xdr:row>29</xdr:row>
      <xdr:rowOff>45721</xdr:rowOff>
    </xdr:from>
    <xdr:to>
      <xdr:col>16</xdr:col>
      <xdr:colOff>163522</xdr:colOff>
      <xdr:row>36</xdr:row>
      <xdr:rowOff>38100</xdr:rowOff>
    </xdr:to>
    <xdr:pic>
      <xdr:nvPicPr>
        <xdr:cNvPr id="16" name="Picture 15">
          <a:extLst>
            <a:ext uri="{FF2B5EF4-FFF2-40B4-BE49-F238E27FC236}">
              <a16:creationId xmlns:a16="http://schemas.microsoft.com/office/drawing/2014/main" id="{03B8BC16-9C48-4222-BC7E-5BBEF5B526B3}"/>
            </a:ext>
          </a:extLst>
        </xdr:cNvPr>
        <xdr:cNvPicPr>
          <a:picLocks noChangeAspect="1"/>
        </xdr:cNvPicPr>
      </xdr:nvPicPr>
      <xdr:blipFill>
        <a:blip xmlns:r="http://schemas.openxmlformats.org/officeDocument/2006/relationships" r:embed="rId15"/>
        <a:stretch>
          <a:fillRect/>
        </a:stretch>
      </xdr:blipFill>
      <xdr:spPr>
        <a:xfrm>
          <a:off x="6530342" y="5349241"/>
          <a:ext cx="3386780" cy="1272539"/>
        </a:xfrm>
        <a:prstGeom prst="rect">
          <a:avLst/>
        </a:prstGeom>
      </xdr:spPr>
    </xdr:pic>
    <xdr:clientData/>
  </xdr:twoCellAnchor>
  <xdr:twoCellAnchor editAs="oneCell">
    <xdr:from>
      <xdr:col>0</xdr:col>
      <xdr:colOff>1</xdr:colOff>
      <xdr:row>37</xdr:row>
      <xdr:rowOff>76201</xdr:rowOff>
    </xdr:from>
    <xdr:to>
      <xdr:col>4</xdr:col>
      <xdr:colOff>152401</xdr:colOff>
      <xdr:row>46</xdr:row>
      <xdr:rowOff>124853</xdr:rowOff>
    </xdr:to>
    <xdr:pic>
      <xdr:nvPicPr>
        <xdr:cNvPr id="17" name="Picture 16">
          <a:extLst>
            <a:ext uri="{FF2B5EF4-FFF2-40B4-BE49-F238E27FC236}">
              <a16:creationId xmlns:a16="http://schemas.microsoft.com/office/drawing/2014/main" id="{9D4586A3-4794-450A-AC89-8C4A8A957259}"/>
            </a:ext>
          </a:extLst>
        </xdr:cNvPr>
        <xdr:cNvPicPr>
          <a:picLocks noChangeAspect="1"/>
        </xdr:cNvPicPr>
      </xdr:nvPicPr>
      <xdr:blipFill>
        <a:blip xmlns:r="http://schemas.openxmlformats.org/officeDocument/2006/relationships" r:embed="rId16"/>
        <a:stretch>
          <a:fillRect/>
        </a:stretch>
      </xdr:blipFill>
      <xdr:spPr>
        <a:xfrm>
          <a:off x="1" y="6842761"/>
          <a:ext cx="2590800" cy="1694572"/>
        </a:xfrm>
        <a:prstGeom prst="rect">
          <a:avLst/>
        </a:prstGeom>
      </xdr:spPr>
    </xdr:pic>
    <xdr:clientData/>
  </xdr:twoCellAnchor>
  <xdr:twoCellAnchor editAs="oneCell">
    <xdr:from>
      <xdr:col>4</xdr:col>
      <xdr:colOff>274321</xdr:colOff>
      <xdr:row>37</xdr:row>
      <xdr:rowOff>30480</xdr:rowOff>
    </xdr:from>
    <xdr:to>
      <xdr:col>10</xdr:col>
      <xdr:colOff>289560</xdr:colOff>
      <xdr:row>46</xdr:row>
      <xdr:rowOff>60959</xdr:rowOff>
    </xdr:to>
    <xdr:pic>
      <xdr:nvPicPr>
        <xdr:cNvPr id="18" name="Picture 17">
          <a:extLst>
            <a:ext uri="{FF2B5EF4-FFF2-40B4-BE49-F238E27FC236}">
              <a16:creationId xmlns:a16="http://schemas.microsoft.com/office/drawing/2014/main" id="{E173B876-7708-4534-9937-29BC00EA5211}"/>
            </a:ext>
          </a:extLst>
        </xdr:cNvPr>
        <xdr:cNvPicPr>
          <a:picLocks noChangeAspect="1"/>
        </xdr:cNvPicPr>
      </xdr:nvPicPr>
      <xdr:blipFill>
        <a:blip xmlns:r="http://schemas.openxmlformats.org/officeDocument/2006/relationships" r:embed="rId17"/>
        <a:stretch>
          <a:fillRect/>
        </a:stretch>
      </xdr:blipFill>
      <xdr:spPr>
        <a:xfrm>
          <a:off x="2712721" y="6797040"/>
          <a:ext cx="3672839" cy="1676399"/>
        </a:xfrm>
        <a:prstGeom prst="rect">
          <a:avLst/>
        </a:prstGeom>
      </xdr:spPr>
    </xdr:pic>
    <xdr:clientData/>
  </xdr:twoCellAnchor>
  <xdr:twoCellAnchor editAs="oneCell">
    <xdr:from>
      <xdr:col>10</xdr:col>
      <xdr:colOff>365761</xdr:colOff>
      <xdr:row>36</xdr:row>
      <xdr:rowOff>76200</xdr:rowOff>
    </xdr:from>
    <xdr:to>
      <xdr:col>16</xdr:col>
      <xdr:colOff>121920</xdr:colOff>
      <xdr:row>45</xdr:row>
      <xdr:rowOff>117962</xdr:rowOff>
    </xdr:to>
    <xdr:pic>
      <xdr:nvPicPr>
        <xdr:cNvPr id="19" name="Picture 18">
          <a:extLst>
            <a:ext uri="{FF2B5EF4-FFF2-40B4-BE49-F238E27FC236}">
              <a16:creationId xmlns:a16="http://schemas.microsoft.com/office/drawing/2014/main" id="{9B8494D0-DF2A-49DE-881B-7FB27D2470D9}"/>
            </a:ext>
          </a:extLst>
        </xdr:cNvPr>
        <xdr:cNvPicPr>
          <a:picLocks noChangeAspect="1"/>
        </xdr:cNvPicPr>
      </xdr:nvPicPr>
      <xdr:blipFill>
        <a:blip xmlns:r="http://schemas.openxmlformats.org/officeDocument/2006/relationships" r:embed="rId18"/>
        <a:stretch>
          <a:fillRect/>
        </a:stretch>
      </xdr:blipFill>
      <xdr:spPr>
        <a:xfrm>
          <a:off x="6461761" y="6659880"/>
          <a:ext cx="3413759" cy="1687682"/>
        </a:xfrm>
        <a:prstGeom prst="rect">
          <a:avLst/>
        </a:prstGeom>
      </xdr:spPr>
    </xdr:pic>
    <xdr:clientData/>
  </xdr:twoCellAnchor>
  <xdr:twoCellAnchor editAs="oneCell">
    <xdr:from>
      <xdr:col>0</xdr:col>
      <xdr:colOff>0</xdr:colOff>
      <xdr:row>47</xdr:row>
      <xdr:rowOff>91440</xdr:rowOff>
    </xdr:from>
    <xdr:to>
      <xdr:col>4</xdr:col>
      <xdr:colOff>45720</xdr:colOff>
      <xdr:row>53</xdr:row>
      <xdr:rowOff>70084</xdr:rowOff>
    </xdr:to>
    <xdr:pic>
      <xdr:nvPicPr>
        <xdr:cNvPr id="20" name="Picture 19">
          <a:extLst>
            <a:ext uri="{FF2B5EF4-FFF2-40B4-BE49-F238E27FC236}">
              <a16:creationId xmlns:a16="http://schemas.microsoft.com/office/drawing/2014/main" id="{FDBFF6CC-5C10-4C18-BDC3-FFE185B234E6}"/>
            </a:ext>
          </a:extLst>
        </xdr:cNvPr>
        <xdr:cNvPicPr>
          <a:picLocks noChangeAspect="1"/>
        </xdr:cNvPicPr>
      </xdr:nvPicPr>
      <xdr:blipFill>
        <a:blip xmlns:r="http://schemas.openxmlformats.org/officeDocument/2006/relationships" r:embed="rId19"/>
        <a:stretch>
          <a:fillRect/>
        </a:stretch>
      </xdr:blipFill>
      <xdr:spPr>
        <a:xfrm>
          <a:off x="0" y="8686800"/>
          <a:ext cx="2484120" cy="1075924"/>
        </a:xfrm>
        <a:prstGeom prst="rect">
          <a:avLst/>
        </a:prstGeom>
      </xdr:spPr>
    </xdr:pic>
    <xdr:clientData/>
  </xdr:twoCellAnchor>
  <xdr:twoCellAnchor editAs="oneCell">
    <xdr:from>
      <xdr:col>4</xdr:col>
      <xdr:colOff>152400</xdr:colOff>
      <xdr:row>46</xdr:row>
      <xdr:rowOff>137160</xdr:rowOff>
    </xdr:from>
    <xdr:to>
      <xdr:col>9</xdr:col>
      <xdr:colOff>563880</xdr:colOff>
      <xdr:row>54</xdr:row>
      <xdr:rowOff>8035</xdr:rowOff>
    </xdr:to>
    <xdr:pic>
      <xdr:nvPicPr>
        <xdr:cNvPr id="21" name="Picture 20">
          <a:extLst>
            <a:ext uri="{FF2B5EF4-FFF2-40B4-BE49-F238E27FC236}">
              <a16:creationId xmlns:a16="http://schemas.microsoft.com/office/drawing/2014/main" id="{2DFE4876-FA22-44E4-9443-B0AFD3C7704D}"/>
            </a:ext>
          </a:extLst>
        </xdr:cNvPr>
        <xdr:cNvPicPr>
          <a:picLocks noChangeAspect="1"/>
        </xdr:cNvPicPr>
      </xdr:nvPicPr>
      <xdr:blipFill>
        <a:blip xmlns:r="http://schemas.openxmlformats.org/officeDocument/2006/relationships" r:embed="rId20"/>
        <a:stretch>
          <a:fillRect/>
        </a:stretch>
      </xdr:blipFill>
      <xdr:spPr>
        <a:xfrm>
          <a:off x="2590800" y="8549640"/>
          <a:ext cx="3459480" cy="1333915"/>
        </a:xfrm>
        <a:prstGeom prst="rect">
          <a:avLst/>
        </a:prstGeom>
      </xdr:spPr>
    </xdr:pic>
    <xdr:clientData/>
  </xdr:twoCellAnchor>
  <xdr:twoCellAnchor editAs="oneCell">
    <xdr:from>
      <xdr:col>10</xdr:col>
      <xdr:colOff>121920</xdr:colOff>
      <xdr:row>45</xdr:row>
      <xdr:rowOff>175261</xdr:rowOff>
    </xdr:from>
    <xdr:to>
      <xdr:col>16</xdr:col>
      <xdr:colOff>302271</xdr:colOff>
      <xdr:row>53</xdr:row>
      <xdr:rowOff>114301</xdr:rowOff>
    </xdr:to>
    <xdr:pic>
      <xdr:nvPicPr>
        <xdr:cNvPr id="22" name="Picture 21">
          <a:extLst>
            <a:ext uri="{FF2B5EF4-FFF2-40B4-BE49-F238E27FC236}">
              <a16:creationId xmlns:a16="http://schemas.microsoft.com/office/drawing/2014/main" id="{0D641F5D-0FE9-450B-A357-098A14BF47A0}"/>
            </a:ext>
          </a:extLst>
        </xdr:cNvPr>
        <xdr:cNvPicPr>
          <a:picLocks noChangeAspect="1"/>
        </xdr:cNvPicPr>
      </xdr:nvPicPr>
      <xdr:blipFill>
        <a:blip xmlns:r="http://schemas.openxmlformats.org/officeDocument/2006/relationships" r:embed="rId21"/>
        <a:stretch>
          <a:fillRect/>
        </a:stretch>
      </xdr:blipFill>
      <xdr:spPr>
        <a:xfrm>
          <a:off x="6217920" y="8404861"/>
          <a:ext cx="3837951" cy="1402080"/>
        </a:xfrm>
        <a:prstGeom prst="rect">
          <a:avLst/>
        </a:prstGeom>
      </xdr:spPr>
    </xdr:pic>
    <xdr:clientData/>
  </xdr:twoCellAnchor>
  <xdr:twoCellAnchor editAs="oneCell">
    <xdr:from>
      <xdr:col>0</xdr:col>
      <xdr:colOff>0</xdr:colOff>
      <xdr:row>53</xdr:row>
      <xdr:rowOff>76201</xdr:rowOff>
    </xdr:from>
    <xdr:to>
      <xdr:col>4</xdr:col>
      <xdr:colOff>251460</xdr:colOff>
      <xdr:row>61</xdr:row>
      <xdr:rowOff>62392</xdr:rowOff>
    </xdr:to>
    <xdr:pic>
      <xdr:nvPicPr>
        <xdr:cNvPr id="23" name="Picture 22">
          <a:extLst>
            <a:ext uri="{FF2B5EF4-FFF2-40B4-BE49-F238E27FC236}">
              <a16:creationId xmlns:a16="http://schemas.microsoft.com/office/drawing/2014/main" id="{F6B3BF04-4EDF-40C6-9AF7-98492C616793}"/>
            </a:ext>
          </a:extLst>
        </xdr:cNvPr>
        <xdr:cNvPicPr>
          <a:picLocks noChangeAspect="1"/>
        </xdr:cNvPicPr>
      </xdr:nvPicPr>
      <xdr:blipFill>
        <a:blip xmlns:r="http://schemas.openxmlformats.org/officeDocument/2006/relationships" r:embed="rId22"/>
        <a:stretch>
          <a:fillRect/>
        </a:stretch>
      </xdr:blipFill>
      <xdr:spPr>
        <a:xfrm>
          <a:off x="0" y="9768841"/>
          <a:ext cx="2689860" cy="1449231"/>
        </a:xfrm>
        <a:prstGeom prst="rect">
          <a:avLst/>
        </a:prstGeom>
      </xdr:spPr>
    </xdr:pic>
    <xdr:clientData/>
  </xdr:twoCellAnchor>
  <xdr:twoCellAnchor editAs="oneCell">
    <xdr:from>
      <xdr:col>4</xdr:col>
      <xdr:colOff>335280</xdr:colOff>
      <xdr:row>54</xdr:row>
      <xdr:rowOff>45721</xdr:rowOff>
    </xdr:from>
    <xdr:to>
      <xdr:col>10</xdr:col>
      <xdr:colOff>136651</xdr:colOff>
      <xdr:row>61</xdr:row>
      <xdr:rowOff>83820</xdr:rowOff>
    </xdr:to>
    <xdr:pic>
      <xdr:nvPicPr>
        <xdr:cNvPr id="24" name="Picture 23">
          <a:extLst>
            <a:ext uri="{FF2B5EF4-FFF2-40B4-BE49-F238E27FC236}">
              <a16:creationId xmlns:a16="http://schemas.microsoft.com/office/drawing/2014/main" id="{54BFF5EF-1AA0-4616-AB9E-CE8444BCCE1D}"/>
            </a:ext>
          </a:extLst>
        </xdr:cNvPr>
        <xdr:cNvPicPr>
          <a:picLocks noChangeAspect="1"/>
        </xdr:cNvPicPr>
      </xdr:nvPicPr>
      <xdr:blipFill>
        <a:blip xmlns:r="http://schemas.openxmlformats.org/officeDocument/2006/relationships" r:embed="rId23"/>
        <a:stretch>
          <a:fillRect/>
        </a:stretch>
      </xdr:blipFill>
      <xdr:spPr>
        <a:xfrm>
          <a:off x="2773680" y="9921241"/>
          <a:ext cx="3458971" cy="1318259"/>
        </a:xfrm>
        <a:prstGeom prst="rect">
          <a:avLst/>
        </a:prstGeom>
      </xdr:spPr>
    </xdr:pic>
    <xdr:clientData/>
  </xdr:twoCellAnchor>
  <xdr:twoCellAnchor editAs="oneCell">
    <xdr:from>
      <xdr:col>10</xdr:col>
      <xdr:colOff>220980</xdr:colOff>
      <xdr:row>54</xdr:row>
      <xdr:rowOff>106681</xdr:rowOff>
    </xdr:from>
    <xdr:to>
      <xdr:col>16</xdr:col>
      <xdr:colOff>74031</xdr:colOff>
      <xdr:row>61</xdr:row>
      <xdr:rowOff>176316</xdr:rowOff>
    </xdr:to>
    <xdr:pic>
      <xdr:nvPicPr>
        <xdr:cNvPr id="25" name="Picture 24">
          <a:extLst>
            <a:ext uri="{FF2B5EF4-FFF2-40B4-BE49-F238E27FC236}">
              <a16:creationId xmlns:a16="http://schemas.microsoft.com/office/drawing/2014/main" id="{2B4320FF-F889-40D3-A096-7EC141EF5940}"/>
            </a:ext>
          </a:extLst>
        </xdr:cNvPr>
        <xdr:cNvPicPr>
          <a:picLocks noChangeAspect="1"/>
        </xdr:cNvPicPr>
      </xdr:nvPicPr>
      <xdr:blipFill>
        <a:blip xmlns:r="http://schemas.openxmlformats.org/officeDocument/2006/relationships" r:embed="rId24"/>
        <a:stretch>
          <a:fillRect/>
        </a:stretch>
      </xdr:blipFill>
      <xdr:spPr>
        <a:xfrm>
          <a:off x="6316980" y="9982201"/>
          <a:ext cx="3510651" cy="1349795"/>
        </a:xfrm>
        <a:prstGeom prst="rect">
          <a:avLst/>
        </a:prstGeom>
      </xdr:spPr>
    </xdr:pic>
    <xdr:clientData/>
  </xdr:twoCellAnchor>
  <xdr:twoCellAnchor editAs="oneCell">
    <xdr:from>
      <xdr:col>0</xdr:col>
      <xdr:colOff>1</xdr:colOff>
      <xdr:row>61</xdr:row>
      <xdr:rowOff>129541</xdr:rowOff>
    </xdr:from>
    <xdr:to>
      <xdr:col>4</xdr:col>
      <xdr:colOff>228601</xdr:colOff>
      <xdr:row>69</xdr:row>
      <xdr:rowOff>101428</xdr:rowOff>
    </xdr:to>
    <xdr:pic>
      <xdr:nvPicPr>
        <xdr:cNvPr id="26" name="Picture 25">
          <a:extLst>
            <a:ext uri="{FF2B5EF4-FFF2-40B4-BE49-F238E27FC236}">
              <a16:creationId xmlns:a16="http://schemas.microsoft.com/office/drawing/2014/main" id="{AEB82FA7-6075-4756-ADFD-88F64224204C}"/>
            </a:ext>
          </a:extLst>
        </xdr:cNvPr>
        <xdr:cNvPicPr>
          <a:picLocks noChangeAspect="1"/>
        </xdr:cNvPicPr>
      </xdr:nvPicPr>
      <xdr:blipFill>
        <a:blip xmlns:r="http://schemas.openxmlformats.org/officeDocument/2006/relationships" r:embed="rId25"/>
        <a:stretch>
          <a:fillRect/>
        </a:stretch>
      </xdr:blipFill>
      <xdr:spPr>
        <a:xfrm>
          <a:off x="1" y="11285221"/>
          <a:ext cx="2667000" cy="1434927"/>
        </a:xfrm>
        <a:prstGeom prst="rect">
          <a:avLst/>
        </a:prstGeom>
      </xdr:spPr>
    </xdr:pic>
    <xdr:clientData/>
  </xdr:twoCellAnchor>
  <xdr:twoCellAnchor editAs="oneCell">
    <xdr:from>
      <xdr:col>4</xdr:col>
      <xdr:colOff>259081</xdr:colOff>
      <xdr:row>61</xdr:row>
      <xdr:rowOff>83821</xdr:rowOff>
    </xdr:from>
    <xdr:to>
      <xdr:col>10</xdr:col>
      <xdr:colOff>114300</xdr:colOff>
      <xdr:row>70</xdr:row>
      <xdr:rowOff>35963</xdr:rowOff>
    </xdr:to>
    <xdr:pic>
      <xdr:nvPicPr>
        <xdr:cNvPr id="27" name="Picture 26">
          <a:extLst>
            <a:ext uri="{FF2B5EF4-FFF2-40B4-BE49-F238E27FC236}">
              <a16:creationId xmlns:a16="http://schemas.microsoft.com/office/drawing/2014/main" id="{3B472D59-D3C5-40BF-9427-8BFF1602F32A}"/>
            </a:ext>
          </a:extLst>
        </xdr:cNvPr>
        <xdr:cNvPicPr>
          <a:picLocks noChangeAspect="1"/>
        </xdr:cNvPicPr>
      </xdr:nvPicPr>
      <xdr:blipFill>
        <a:blip xmlns:r="http://schemas.openxmlformats.org/officeDocument/2006/relationships" r:embed="rId26"/>
        <a:stretch>
          <a:fillRect/>
        </a:stretch>
      </xdr:blipFill>
      <xdr:spPr>
        <a:xfrm>
          <a:off x="2697481" y="11239501"/>
          <a:ext cx="3512819" cy="1598062"/>
        </a:xfrm>
        <a:prstGeom prst="rect">
          <a:avLst/>
        </a:prstGeom>
      </xdr:spPr>
    </xdr:pic>
    <xdr:clientData/>
  </xdr:twoCellAnchor>
  <xdr:twoCellAnchor editAs="oneCell">
    <xdr:from>
      <xdr:col>10</xdr:col>
      <xdr:colOff>76201</xdr:colOff>
      <xdr:row>61</xdr:row>
      <xdr:rowOff>91441</xdr:rowOff>
    </xdr:from>
    <xdr:to>
      <xdr:col>16</xdr:col>
      <xdr:colOff>91440</xdr:colOff>
      <xdr:row>70</xdr:row>
      <xdr:rowOff>89808</xdr:rowOff>
    </xdr:to>
    <xdr:pic>
      <xdr:nvPicPr>
        <xdr:cNvPr id="28" name="Picture 27">
          <a:extLst>
            <a:ext uri="{FF2B5EF4-FFF2-40B4-BE49-F238E27FC236}">
              <a16:creationId xmlns:a16="http://schemas.microsoft.com/office/drawing/2014/main" id="{C53BBEF6-02D2-48F2-AEDB-D02883CE5D28}"/>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6172201" y="11247121"/>
          <a:ext cx="3672839" cy="1644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30481</xdr:rowOff>
    </xdr:from>
    <xdr:to>
      <xdr:col>4</xdr:col>
      <xdr:colOff>411480</xdr:colOff>
      <xdr:row>79</xdr:row>
      <xdr:rowOff>159339</xdr:rowOff>
    </xdr:to>
    <xdr:pic>
      <xdr:nvPicPr>
        <xdr:cNvPr id="29" name="Picture 28">
          <a:extLst>
            <a:ext uri="{FF2B5EF4-FFF2-40B4-BE49-F238E27FC236}">
              <a16:creationId xmlns:a16="http://schemas.microsoft.com/office/drawing/2014/main" id="{6ABB90F6-359B-466C-911D-5A9F641201AA}"/>
            </a:ext>
          </a:extLst>
        </xdr:cNvPr>
        <xdr:cNvPicPr>
          <a:picLocks noChangeAspect="1"/>
        </xdr:cNvPicPr>
      </xdr:nvPicPr>
      <xdr:blipFill>
        <a:blip xmlns:r="http://schemas.openxmlformats.org/officeDocument/2006/relationships" r:embed="rId28"/>
        <a:stretch>
          <a:fillRect/>
        </a:stretch>
      </xdr:blipFill>
      <xdr:spPr>
        <a:xfrm>
          <a:off x="0" y="12832081"/>
          <a:ext cx="2849880" cy="1774778"/>
        </a:xfrm>
        <a:prstGeom prst="rect">
          <a:avLst/>
        </a:prstGeom>
      </xdr:spPr>
    </xdr:pic>
    <xdr:clientData/>
  </xdr:twoCellAnchor>
  <xdr:twoCellAnchor editAs="oneCell">
    <xdr:from>
      <xdr:col>4</xdr:col>
      <xdr:colOff>571501</xdr:colOff>
      <xdr:row>70</xdr:row>
      <xdr:rowOff>53340</xdr:rowOff>
    </xdr:from>
    <xdr:to>
      <xdr:col>10</xdr:col>
      <xdr:colOff>510540</xdr:colOff>
      <xdr:row>79</xdr:row>
      <xdr:rowOff>83820</xdr:rowOff>
    </xdr:to>
    <xdr:pic>
      <xdr:nvPicPr>
        <xdr:cNvPr id="30" name="Picture 29">
          <a:extLst>
            <a:ext uri="{FF2B5EF4-FFF2-40B4-BE49-F238E27FC236}">
              <a16:creationId xmlns:a16="http://schemas.microsoft.com/office/drawing/2014/main" id="{56BF7F7A-1F03-4886-BAE8-243B4D9A1B27}"/>
            </a:ext>
          </a:extLst>
        </xdr:cNvPr>
        <xdr:cNvPicPr>
          <a:picLocks noChangeAspect="1"/>
        </xdr:cNvPicPr>
      </xdr:nvPicPr>
      <xdr:blipFill>
        <a:blip xmlns:r="http://schemas.openxmlformats.org/officeDocument/2006/relationships" r:embed="rId29"/>
        <a:stretch>
          <a:fillRect/>
        </a:stretch>
      </xdr:blipFill>
      <xdr:spPr>
        <a:xfrm>
          <a:off x="3009901" y="12854940"/>
          <a:ext cx="3596639" cy="1676400"/>
        </a:xfrm>
        <a:prstGeom prst="rect">
          <a:avLst/>
        </a:prstGeom>
      </xdr:spPr>
    </xdr:pic>
    <xdr:clientData/>
  </xdr:twoCellAnchor>
  <xdr:twoCellAnchor editAs="oneCell">
    <xdr:from>
      <xdr:col>10</xdr:col>
      <xdr:colOff>510541</xdr:colOff>
      <xdr:row>70</xdr:row>
      <xdr:rowOff>129540</xdr:rowOff>
    </xdr:from>
    <xdr:to>
      <xdr:col>16</xdr:col>
      <xdr:colOff>403860</xdr:colOff>
      <xdr:row>79</xdr:row>
      <xdr:rowOff>167691</xdr:rowOff>
    </xdr:to>
    <xdr:pic>
      <xdr:nvPicPr>
        <xdr:cNvPr id="31" name="Picture 30">
          <a:extLst>
            <a:ext uri="{FF2B5EF4-FFF2-40B4-BE49-F238E27FC236}">
              <a16:creationId xmlns:a16="http://schemas.microsoft.com/office/drawing/2014/main" id="{27B26DA7-48FC-4F7C-A3F8-3F2391BFD7BC}"/>
            </a:ext>
          </a:extLst>
        </xdr:cNvPr>
        <xdr:cNvPicPr>
          <a:picLocks noChangeAspect="1"/>
        </xdr:cNvPicPr>
      </xdr:nvPicPr>
      <xdr:blipFill>
        <a:blip xmlns:r="http://schemas.openxmlformats.org/officeDocument/2006/relationships" r:embed="rId30"/>
        <a:stretch>
          <a:fillRect/>
        </a:stretch>
      </xdr:blipFill>
      <xdr:spPr>
        <a:xfrm>
          <a:off x="6606541" y="12931140"/>
          <a:ext cx="3550919" cy="1684071"/>
        </a:xfrm>
        <a:prstGeom prst="rect">
          <a:avLst/>
        </a:prstGeom>
      </xdr:spPr>
    </xdr:pic>
    <xdr:clientData/>
  </xdr:twoCellAnchor>
  <xdr:twoCellAnchor editAs="oneCell">
    <xdr:from>
      <xdr:col>0</xdr:col>
      <xdr:colOff>7621</xdr:colOff>
      <xdr:row>79</xdr:row>
      <xdr:rowOff>137160</xdr:rowOff>
    </xdr:from>
    <xdr:to>
      <xdr:col>5</xdr:col>
      <xdr:colOff>0</xdr:colOff>
      <xdr:row>88</xdr:row>
      <xdr:rowOff>105600</xdr:rowOff>
    </xdr:to>
    <xdr:pic>
      <xdr:nvPicPr>
        <xdr:cNvPr id="32" name="Picture 31">
          <a:extLst>
            <a:ext uri="{FF2B5EF4-FFF2-40B4-BE49-F238E27FC236}">
              <a16:creationId xmlns:a16="http://schemas.microsoft.com/office/drawing/2014/main" id="{BF65997B-F0F1-4B99-9278-4491D3350794}"/>
            </a:ext>
          </a:extLst>
        </xdr:cNvPr>
        <xdr:cNvPicPr>
          <a:picLocks noChangeAspect="1"/>
        </xdr:cNvPicPr>
      </xdr:nvPicPr>
      <xdr:blipFill>
        <a:blip xmlns:r="http://schemas.openxmlformats.org/officeDocument/2006/relationships" r:embed="rId31"/>
        <a:stretch>
          <a:fillRect/>
        </a:stretch>
      </xdr:blipFill>
      <xdr:spPr>
        <a:xfrm>
          <a:off x="7621" y="14584680"/>
          <a:ext cx="3040379" cy="1614360"/>
        </a:xfrm>
        <a:prstGeom prst="rect">
          <a:avLst/>
        </a:prstGeom>
      </xdr:spPr>
    </xdr:pic>
    <xdr:clientData/>
  </xdr:twoCellAnchor>
  <xdr:twoCellAnchor editAs="oneCell">
    <xdr:from>
      <xdr:col>4</xdr:col>
      <xdr:colOff>594361</xdr:colOff>
      <xdr:row>79</xdr:row>
      <xdr:rowOff>91440</xdr:rowOff>
    </xdr:from>
    <xdr:to>
      <xdr:col>10</xdr:col>
      <xdr:colOff>402030</xdr:colOff>
      <xdr:row>88</xdr:row>
      <xdr:rowOff>83819</xdr:rowOff>
    </xdr:to>
    <xdr:pic>
      <xdr:nvPicPr>
        <xdr:cNvPr id="33" name="Picture 32">
          <a:extLst>
            <a:ext uri="{FF2B5EF4-FFF2-40B4-BE49-F238E27FC236}">
              <a16:creationId xmlns:a16="http://schemas.microsoft.com/office/drawing/2014/main" id="{67F173F4-68B1-44F5-8A04-6365A7832102}"/>
            </a:ext>
          </a:extLst>
        </xdr:cNvPr>
        <xdr:cNvPicPr>
          <a:picLocks noChangeAspect="1"/>
        </xdr:cNvPicPr>
      </xdr:nvPicPr>
      <xdr:blipFill>
        <a:blip xmlns:r="http://schemas.openxmlformats.org/officeDocument/2006/relationships" r:embed="rId32"/>
        <a:stretch>
          <a:fillRect/>
        </a:stretch>
      </xdr:blipFill>
      <xdr:spPr>
        <a:xfrm>
          <a:off x="3032761" y="14538960"/>
          <a:ext cx="3465269" cy="1638299"/>
        </a:xfrm>
        <a:prstGeom prst="rect">
          <a:avLst/>
        </a:prstGeom>
      </xdr:spPr>
    </xdr:pic>
    <xdr:clientData/>
  </xdr:twoCellAnchor>
  <xdr:twoCellAnchor editAs="oneCell">
    <xdr:from>
      <xdr:col>11</xdr:col>
      <xdr:colOff>22861</xdr:colOff>
      <xdr:row>80</xdr:row>
      <xdr:rowOff>7621</xdr:rowOff>
    </xdr:from>
    <xdr:to>
      <xdr:col>16</xdr:col>
      <xdr:colOff>220980</xdr:colOff>
      <xdr:row>89</xdr:row>
      <xdr:rowOff>91427</xdr:rowOff>
    </xdr:to>
    <xdr:pic>
      <xdr:nvPicPr>
        <xdr:cNvPr id="34" name="Picture 33">
          <a:extLst>
            <a:ext uri="{FF2B5EF4-FFF2-40B4-BE49-F238E27FC236}">
              <a16:creationId xmlns:a16="http://schemas.microsoft.com/office/drawing/2014/main" id="{063550BE-E843-4C5B-A509-8DFB41E095FF}"/>
            </a:ext>
          </a:extLst>
        </xdr:cNvPr>
        <xdr:cNvPicPr>
          <a:picLocks noChangeAspect="1"/>
        </xdr:cNvPicPr>
      </xdr:nvPicPr>
      <xdr:blipFill>
        <a:blip xmlns:r="http://schemas.openxmlformats.org/officeDocument/2006/relationships" r:embed="rId33"/>
        <a:stretch>
          <a:fillRect/>
        </a:stretch>
      </xdr:blipFill>
      <xdr:spPr>
        <a:xfrm>
          <a:off x="6728461" y="14638021"/>
          <a:ext cx="3246119" cy="1729726"/>
        </a:xfrm>
        <a:prstGeom prst="rect">
          <a:avLst/>
        </a:prstGeom>
      </xdr:spPr>
    </xdr:pic>
    <xdr:clientData/>
  </xdr:twoCellAnchor>
  <xdr:twoCellAnchor editAs="oneCell">
    <xdr:from>
      <xdr:col>0</xdr:col>
      <xdr:colOff>0</xdr:colOff>
      <xdr:row>88</xdr:row>
      <xdr:rowOff>106681</xdr:rowOff>
    </xdr:from>
    <xdr:to>
      <xdr:col>4</xdr:col>
      <xdr:colOff>426720</xdr:colOff>
      <xdr:row>97</xdr:row>
      <xdr:rowOff>94640</xdr:rowOff>
    </xdr:to>
    <xdr:pic>
      <xdr:nvPicPr>
        <xdr:cNvPr id="35" name="Picture 34">
          <a:extLst>
            <a:ext uri="{FF2B5EF4-FFF2-40B4-BE49-F238E27FC236}">
              <a16:creationId xmlns:a16="http://schemas.microsoft.com/office/drawing/2014/main" id="{0DDBFB33-1298-462E-AF69-EF51AE408D75}"/>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0" y="16200121"/>
          <a:ext cx="2865120" cy="163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502920</xdr:colOff>
      <xdr:row>88</xdr:row>
      <xdr:rowOff>114301</xdr:rowOff>
    </xdr:from>
    <xdr:to>
      <xdr:col>10</xdr:col>
      <xdr:colOff>533081</xdr:colOff>
      <xdr:row>96</xdr:row>
      <xdr:rowOff>45377</xdr:rowOff>
    </xdr:to>
    <xdr:pic>
      <xdr:nvPicPr>
        <xdr:cNvPr id="36" name="Picture 35">
          <a:extLst>
            <a:ext uri="{FF2B5EF4-FFF2-40B4-BE49-F238E27FC236}">
              <a16:creationId xmlns:a16="http://schemas.microsoft.com/office/drawing/2014/main" id="{8AAE18FA-B474-422D-806B-594DE5E3A944}"/>
            </a:ext>
          </a:extLst>
        </xdr:cNvPr>
        <xdr:cNvPicPr>
          <a:picLocks noChangeAspect="1"/>
        </xdr:cNvPicPr>
      </xdr:nvPicPr>
      <xdr:blipFill>
        <a:blip xmlns:r="http://schemas.openxmlformats.org/officeDocument/2006/relationships" r:embed="rId35"/>
        <a:stretch>
          <a:fillRect/>
        </a:stretch>
      </xdr:blipFill>
      <xdr:spPr>
        <a:xfrm>
          <a:off x="2941320" y="16207741"/>
          <a:ext cx="3687761" cy="1394116"/>
        </a:xfrm>
        <a:prstGeom prst="rect">
          <a:avLst/>
        </a:prstGeom>
      </xdr:spPr>
    </xdr:pic>
    <xdr:clientData/>
  </xdr:twoCellAnchor>
  <xdr:twoCellAnchor editAs="oneCell">
    <xdr:from>
      <xdr:col>11</xdr:col>
      <xdr:colOff>22860</xdr:colOff>
      <xdr:row>87</xdr:row>
      <xdr:rowOff>171677</xdr:rowOff>
    </xdr:from>
    <xdr:to>
      <xdr:col>15</xdr:col>
      <xdr:colOff>571500</xdr:colOff>
      <xdr:row>97</xdr:row>
      <xdr:rowOff>23631</xdr:rowOff>
    </xdr:to>
    <xdr:pic>
      <xdr:nvPicPr>
        <xdr:cNvPr id="37" name="Picture 36">
          <a:extLst>
            <a:ext uri="{FF2B5EF4-FFF2-40B4-BE49-F238E27FC236}">
              <a16:creationId xmlns:a16="http://schemas.microsoft.com/office/drawing/2014/main" id="{E74946E4-5AD4-4324-A466-21B802064FD2}"/>
            </a:ext>
          </a:extLst>
        </xdr:cNvPr>
        <xdr:cNvPicPr>
          <a:picLocks noChangeAspect="1"/>
        </xdr:cNvPicPr>
      </xdr:nvPicPr>
      <xdr:blipFill>
        <a:blip xmlns:r="http://schemas.openxmlformats.org/officeDocument/2006/relationships" r:embed="rId36"/>
        <a:stretch>
          <a:fillRect/>
        </a:stretch>
      </xdr:blipFill>
      <xdr:spPr>
        <a:xfrm>
          <a:off x="6728460" y="16082237"/>
          <a:ext cx="2987040" cy="1680754"/>
        </a:xfrm>
        <a:prstGeom prst="rect">
          <a:avLst/>
        </a:prstGeom>
      </xdr:spPr>
    </xdr:pic>
    <xdr:clientData/>
  </xdr:twoCellAnchor>
  <xdr:twoCellAnchor editAs="oneCell">
    <xdr:from>
      <xdr:col>0</xdr:col>
      <xdr:colOff>0</xdr:colOff>
      <xdr:row>97</xdr:row>
      <xdr:rowOff>137161</xdr:rowOff>
    </xdr:from>
    <xdr:to>
      <xdr:col>4</xdr:col>
      <xdr:colOff>563880</xdr:colOff>
      <xdr:row>106</xdr:row>
      <xdr:rowOff>146817</xdr:rowOff>
    </xdr:to>
    <xdr:pic>
      <xdr:nvPicPr>
        <xdr:cNvPr id="38" name="Picture 37">
          <a:extLst>
            <a:ext uri="{FF2B5EF4-FFF2-40B4-BE49-F238E27FC236}">
              <a16:creationId xmlns:a16="http://schemas.microsoft.com/office/drawing/2014/main" id="{4801D551-6DEE-48F7-952B-18A586AA7D8E}"/>
            </a:ext>
          </a:extLst>
        </xdr:cNvPr>
        <xdr:cNvPicPr>
          <a:picLocks noChangeAspect="1"/>
        </xdr:cNvPicPr>
      </xdr:nvPicPr>
      <xdr:blipFill>
        <a:blip xmlns:r="http://schemas.openxmlformats.org/officeDocument/2006/relationships" r:embed="rId37"/>
        <a:stretch>
          <a:fillRect/>
        </a:stretch>
      </xdr:blipFill>
      <xdr:spPr>
        <a:xfrm>
          <a:off x="0" y="17876521"/>
          <a:ext cx="3002280" cy="1655576"/>
        </a:xfrm>
        <a:prstGeom prst="rect">
          <a:avLst/>
        </a:prstGeom>
      </xdr:spPr>
    </xdr:pic>
    <xdr:clientData/>
  </xdr:twoCellAnchor>
  <xdr:twoCellAnchor editAs="oneCell">
    <xdr:from>
      <xdr:col>5</xdr:col>
      <xdr:colOff>22860</xdr:colOff>
      <xdr:row>97</xdr:row>
      <xdr:rowOff>30480</xdr:rowOff>
    </xdr:from>
    <xdr:to>
      <xdr:col>10</xdr:col>
      <xdr:colOff>441960</xdr:colOff>
      <xdr:row>106</xdr:row>
      <xdr:rowOff>182879</xdr:rowOff>
    </xdr:to>
    <xdr:pic>
      <xdr:nvPicPr>
        <xdr:cNvPr id="39" name="Picture 38">
          <a:extLst>
            <a:ext uri="{FF2B5EF4-FFF2-40B4-BE49-F238E27FC236}">
              <a16:creationId xmlns:a16="http://schemas.microsoft.com/office/drawing/2014/main" id="{5CB5B666-BB30-404D-9E49-7E4F942D4294}"/>
            </a:ext>
          </a:extLst>
        </xdr:cNvPr>
        <xdr:cNvPicPr>
          <a:picLocks noChangeAspect="1"/>
        </xdr:cNvPicPr>
      </xdr:nvPicPr>
      <xdr:blipFill>
        <a:blip xmlns:r="http://schemas.openxmlformats.org/officeDocument/2006/relationships" r:embed="rId38"/>
        <a:stretch>
          <a:fillRect/>
        </a:stretch>
      </xdr:blipFill>
      <xdr:spPr>
        <a:xfrm>
          <a:off x="3070860" y="17769840"/>
          <a:ext cx="3467100" cy="1798319"/>
        </a:xfrm>
        <a:prstGeom prst="rect">
          <a:avLst/>
        </a:prstGeom>
      </xdr:spPr>
    </xdr:pic>
    <xdr:clientData/>
  </xdr:twoCellAnchor>
  <xdr:twoCellAnchor editAs="oneCell">
    <xdr:from>
      <xdr:col>10</xdr:col>
      <xdr:colOff>510540</xdr:colOff>
      <xdr:row>97</xdr:row>
      <xdr:rowOff>45720</xdr:rowOff>
    </xdr:from>
    <xdr:to>
      <xdr:col>16</xdr:col>
      <xdr:colOff>205740</xdr:colOff>
      <xdr:row>106</xdr:row>
      <xdr:rowOff>144266</xdr:rowOff>
    </xdr:to>
    <xdr:pic>
      <xdr:nvPicPr>
        <xdr:cNvPr id="40" name="Picture 39">
          <a:extLst>
            <a:ext uri="{FF2B5EF4-FFF2-40B4-BE49-F238E27FC236}">
              <a16:creationId xmlns:a16="http://schemas.microsoft.com/office/drawing/2014/main" id="{3A20DF8D-395C-4F07-8D3E-12930856E5F6}"/>
            </a:ext>
          </a:extLst>
        </xdr:cNvPr>
        <xdr:cNvPicPr>
          <a:picLocks noChangeAspect="1"/>
        </xdr:cNvPicPr>
      </xdr:nvPicPr>
      <xdr:blipFill>
        <a:blip xmlns:r="http://schemas.openxmlformats.org/officeDocument/2006/relationships" r:embed="rId39"/>
        <a:stretch>
          <a:fillRect/>
        </a:stretch>
      </xdr:blipFill>
      <xdr:spPr>
        <a:xfrm>
          <a:off x="6606540" y="17785080"/>
          <a:ext cx="3352800" cy="1744466"/>
        </a:xfrm>
        <a:prstGeom prst="rect">
          <a:avLst/>
        </a:prstGeom>
      </xdr:spPr>
    </xdr:pic>
    <xdr:clientData/>
  </xdr:twoCellAnchor>
  <xdr:twoCellAnchor editAs="oneCell">
    <xdr:from>
      <xdr:col>0</xdr:col>
      <xdr:colOff>0</xdr:colOff>
      <xdr:row>107</xdr:row>
      <xdr:rowOff>64997</xdr:rowOff>
    </xdr:from>
    <xdr:to>
      <xdr:col>4</xdr:col>
      <xdr:colOff>449580</xdr:colOff>
      <xdr:row>116</xdr:row>
      <xdr:rowOff>97585</xdr:rowOff>
    </xdr:to>
    <xdr:pic>
      <xdr:nvPicPr>
        <xdr:cNvPr id="41" name="Picture 40">
          <a:extLst>
            <a:ext uri="{FF2B5EF4-FFF2-40B4-BE49-F238E27FC236}">
              <a16:creationId xmlns:a16="http://schemas.microsoft.com/office/drawing/2014/main" id="{C20ACD56-B0D5-44E0-9A08-44EB152AFFFD}"/>
            </a:ext>
          </a:extLst>
        </xdr:cNvPr>
        <xdr:cNvPicPr>
          <a:picLocks noChangeAspect="1"/>
        </xdr:cNvPicPr>
      </xdr:nvPicPr>
      <xdr:blipFill>
        <a:blip xmlns:r="http://schemas.openxmlformats.org/officeDocument/2006/relationships" r:embed="rId40"/>
        <a:stretch>
          <a:fillRect/>
        </a:stretch>
      </xdr:blipFill>
      <xdr:spPr>
        <a:xfrm>
          <a:off x="0" y="19633157"/>
          <a:ext cx="2887980" cy="1678508"/>
        </a:xfrm>
        <a:prstGeom prst="rect">
          <a:avLst/>
        </a:prstGeom>
      </xdr:spPr>
    </xdr:pic>
    <xdr:clientData/>
  </xdr:twoCellAnchor>
  <xdr:twoCellAnchor editAs="oneCell">
    <xdr:from>
      <xdr:col>4</xdr:col>
      <xdr:colOff>472441</xdr:colOff>
      <xdr:row>106</xdr:row>
      <xdr:rowOff>156437</xdr:rowOff>
    </xdr:from>
    <xdr:to>
      <xdr:col>11</xdr:col>
      <xdr:colOff>76201</xdr:colOff>
      <xdr:row>115</xdr:row>
      <xdr:rowOff>127401</xdr:rowOff>
    </xdr:to>
    <xdr:pic>
      <xdr:nvPicPr>
        <xdr:cNvPr id="42" name="Picture 41">
          <a:extLst>
            <a:ext uri="{FF2B5EF4-FFF2-40B4-BE49-F238E27FC236}">
              <a16:creationId xmlns:a16="http://schemas.microsoft.com/office/drawing/2014/main" id="{263D7BAC-5958-4F38-80AC-9063FAB90832}"/>
            </a:ext>
          </a:extLst>
        </xdr:cNvPr>
        <xdr:cNvPicPr>
          <a:picLocks noChangeAspect="1"/>
        </xdr:cNvPicPr>
      </xdr:nvPicPr>
      <xdr:blipFill>
        <a:blip xmlns:r="http://schemas.openxmlformats.org/officeDocument/2006/relationships" r:embed="rId41"/>
        <a:stretch>
          <a:fillRect/>
        </a:stretch>
      </xdr:blipFill>
      <xdr:spPr>
        <a:xfrm>
          <a:off x="2910841" y="19541717"/>
          <a:ext cx="3870960" cy="1616884"/>
        </a:xfrm>
        <a:prstGeom prst="rect">
          <a:avLst/>
        </a:prstGeom>
      </xdr:spPr>
    </xdr:pic>
    <xdr:clientData/>
  </xdr:twoCellAnchor>
  <xdr:twoCellAnchor editAs="oneCell">
    <xdr:from>
      <xdr:col>11</xdr:col>
      <xdr:colOff>152401</xdr:colOff>
      <xdr:row>106</xdr:row>
      <xdr:rowOff>164057</xdr:rowOff>
    </xdr:from>
    <xdr:to>
      <xdr:col>18</xdr:col>
      <xdr:colOff>209607</xdr:colOff>
      <xdr:row>115</xdr:row>
      <xdr:rowOff>42698</xdr:rowOff>
    </xdr:to>
    <xdr:pic>
      <xdr:nvPicPr>
        <xdr:cNvPr id="43" name="Picture 42">
          <a:extLst>
            <a:ext uri="{FF2B5EF4-FFF2-40B4-BE49-F238E27FC236}">
              <a16:creationId xmlns:a16="http://schemas.microsoft.com/office/drawing/2014/main" id="{C715A485-623D-4C14-9A0A-3C355576970F}"/>
            </a:ext>
          </a:extLst>
        </xdr:cNvPr>
        <xdr:cNvPicPr>
          <a:picLocks noChangeAspect="1"/>
        </xdr:cNvPicPr>
      </xdr:nvPicPr>
      <xdr:blipFill>
        <a:blip xmlns:r="http://schemas.openxmlformats.org/officeDocument/2006/relationships" r:embed="rId42"/>
        <a:stretch>
          <a:fillRect/>
        </a:stretch>
      </xdr:blipFill>
      <xdr:spPr>
        <a:xfrm>
          <a:off x="6858001" y="19549337"/>
          <a:ext cx="4324406" cy="1524561"/>
        </a:xfrm>
        <a:prstGeom prst="rect">
          <a:avLst/>
        </a:prstGeom>
      </xdr:spPr>
    </xdr:pic>
    <xdr:clientData/>
  </xdr:twoCellAnchor>
  <xdr:twoCellAnchor editAs="oneCell">
    <xdr:from>
      <xdr:col>0</xdr:col>
      <xdr:colOff>1</xdr:colOff>
      <xdr:row>116</xdr:row>
      <xdr:rowOff>148817</xdr:rowOff>
    </xdr:from>
    <xdr:to>
      <xdr:col>4</xdr:col>
      <xdr:colOff>518161</xdr:colOff>
      <xdr:row>124</xdr:row>
      <xdr:rowOff>77226</xdr:rowOff>
    </xdr:to>
    <xdr:pic>
      <xdr:nvPicPr>
        <xdr:cNvPr id="44" name="Picture 43">
          <a:extLst>
            <a:ext uri="{FF2B5EF4-FFF2-40B4-BE49-F238E27FC236}">
              <a16:creationId xmlns:a16="http://schemas.microsoft.com/office/drawing/2014/main" id="{1E1BDBA5-0AAC-4229-800E-E6E2BEEAD2CB}"/>
            </a:ext>
          </a:extLst>
        </xdr:cNvPr>
        <xdr:cNvPicPr>
          <a:picLocks noChangeAspect="1"/>
        </xdr:cNvPicPr>
      </xdr:nvPicPr>
      <xdr:blipFill>
        <a:blip xmlns:r="http://schemas.openxmlformats.org/officeDocument/2006/relationships" r:embed="rId43"/>
        <a:stretch>
          <a:fillRect/>
        </a:stretch>
      </xdr:blipFill>
      <xdr:spPr>
        <a:xfrm>
          <a:off x="1" y="21362897"/>
          <a:ext cx="2956560" cy="1391449"/>
        </a:xfrm>
        <a:prstGeom prst="rect">
          <a:avLst/>
        </a:prstGeom>
      </xdr:spPr>
    </xdr:pic>
    <xdr:clientData/>
  </xdr:twoCellAnchor>
  <xdr:twoCellAnchor editAs="oneCell">
    <xdr:from>
      <xdr:col>5</xdr:col>
      <xdr:colOff>1</xdr:colOff>
      <xdr:row>115</xdr:row>
      <xdr:rowOff>125957</xdr:rowOff>
    </xdr:from>
    <xdr:to>
      <xdr:col>10</xdr:col>
      <xdr:colOff>411480</xdr:colOff>
      <xdr:row>124</xdr:row>
      <xdr:rowOff>182383</xdr:rowOff>
    </xdr:to>
    <xdr:pic>
      <xdr:nvPicPr>
        <xdr:cNvPr id="45" name="Picture 44">
          <a:extLst>
            <a:ext uri="{FF2B5EF4-FFF2-40B4-BE49-F238E27FC236}">
              <a16:creationId xmlns:a16="http://schemas.microsoft.com/office/drawing/2014/main" id="{C8EB9275-0D77-45F3-9644-5AC010252CE1}"/>
            </a:ext>
          </a:extLst>
        </xdr:cNvPr>
        <xdr:cNvPicPr>
          <a:picLocks noChangeAspect="1"/>
        </xdr:cNvPicPr>
      </xdr:nvPicPr>
      <xdr:blipFill>
        <a:blip xmlns:r="http://schemas.openxmlformats.org/officeDocument/2006/relationships" r:embed="rId44"/>
        <a:stretch>
          <a:fillRect/>
        </a:stretch>
      </xdr:blipFill>
      <xdr:spPr>
        <a:xfrm>
          <a:off x="3048001" y="21157157"/>
          <a:ext cx="3459479" cy="1702346"/>
        </a:xfrm>
        <a:prstGeom prst="rect">
          <a:avLst/>
        </a:prstGeom>
      </xdr:spPr>
    </xdr:pic>
    <xdr:clientData/>
  </xdr:twoCellAnchor>
  <xdr:twoCellAnchor editAs="oneCell">
    <xdr:from>
      <xdr:col>10</xdr:col>
      <xdr:colOff>563881</xdr:colOff>
      <xdr:row>115</xdr:row>
      <xdr:rowOff>171677</xdr:rowOff>
    </xdr:from>
    <xdr:to>
      <xdr:col>17</xdr:col>
      <xdr:colOff>222564</xdr:colOff>
      <xdr:row>124</xdr:row>
      <xdr:rowOff>140940</xdr:rowOff>
    </xdr:to>
    <xdr:pic>
      <xdr:nvPicPr>
        <xdr:cNvPr id="46" name="Picture 45">
          <a:extLst>
            <a:ext uri="{FF2B5EF4-FFF2-40B4-BE49-F238E27FC236}">
              <a16:creationId xmlns:a16="http://schemas.microsoft.com/office/drawing/2014/main" id="{B28F6388-6479-48BE-B2CE-2AA44EEF7930}"/>
            </a:ext>
          </a:extLst>
        </xdr:cNvPr>
        <xdr:cNvPicPr>
          <a:picLocks noChangeAspect="1"/>
        </xdr:cNvPicPr>
      </xdr:nvPicPr>
      <xdr:blipFill>
        <a:blip xmlns:r="http://schemas.openxmlformats.org/officeDocument/2006/relationships" r:embed="rId45"/>
        <a:stretch>
          <a:fillRect/>
        </a:stretch>
      </xdr:blipFill>
      <xdr:spPr>
        <a:xfrm>
          <a:off x="6659881" y="21202877"/>
          <a:ext cx="3925883" cy="1615183"/>
        </a:xfrm>
        <a:prstGeom prst="rect">
          <a:avLst/>
        </a:prstGeom>
      </xdr:spPr>
    </xdr:pic>
    <xdr:clientData/>
  </xdr:twoCellAnchor>
  <xdr:twoCellAnchor editAs="oneCell">
    <xdr:from>
      <xdr:col>0</xdr:col>
      <xdr:colOff>1</xdr:colOff>
      <xdr:row>125</xdr:row>
      <xdr:rowOff>11657</xdr:rowOff>
    </xdr:from>
    <xdr:to>
      <xdr:col>4</xdr:col>
      <xdr:colOff>579120</xdr:colOff>
      <xdr:row>134</xdr:row>
      <xdr:rowOff>126416</xdr:rowOff>
    </xdr:to>
    <xdr:pic>
      <xdr:nvPicPr>
        <xdr:cNvPr id="47" name="Picture 46">
          <a:extLst>
            <a:ext uri="{FF2B5EF4-FFF2-40B4-BE49-F238E27FC236}">
              <a16:creationId xmlns:a16="http://schemas.microsoft.com/office/drawing/2014/main" id="{ED4FE789-77D8-4A36-9096-668C87480E08}"/>
            </a:ext>
          </a:extLst>
        </xdr:cNvPr>
        <xdr:cNvPicPr>
          <a:picLocks noChangeAspect="1"/>
        </xdr:cNvPicPr>
      </xdr:nvPicPr>
      <xdr:blipFill>
        <a:blip xmlns:r="http://schemas.openxmlformats.org/officeDocument/2006/relationships" r:embed="rId46"/>
        <a:stretch>
          <a:fillRect/>
        </a:stretch>
      </xdr:blipFill>
      <xdr:spPr>
        <a:xfrm>
          <a:off x="1" y="22871657"/>
          <a:ext cx="3017519" cy="1760679"/>
        </a:xfrm>
        <a:prstGeom prst="rect">
          <a:avLst/>
        </a:prstGeom>
      </xdr:spPr>
    </xdr:pic>
    <xdr:clientData/>
  </xdr:twoCellAnchor>
  <xdr:twoCellAnchor editAs="oneCell">
    <xdr:from>
      <xdr:col>5</xdr:col>
      <xdr:colOff>83820</xdr:colOff>
      <xdr:row>125</xdr:row>
      <xdr:rowOff>22860</xdr:rowOff>
    </xdr:from>
    <xdr:to>
      <xdr:col>11</xdr:col>
      <xdr:colOff>251460</xdr:colOff>
      <xdr:row>134</xdr:row>
      <xdr:rowOff>45720</xdr:rowOff>
    </xdr:to>
    <xdr:pic>
      <xdr:nvPicPr>
        <xdr:cNvPr id="48" name="Picture 47">
          <a:extLst>
            <a:ext uri="{FF2B5EF4-FFF2-40B4-BE49-F238E27FC236}">
              <a16:creationId xmlns:a16="http://schemas.microsoft.com/office/drawing/2014/main" id="{0992626C-0A2E-4BDB-AE7C-920EB40357CD}"/>
            </a:ext>
          </a:extLst>
        </xdr:cNvPr>
        <xdr:cNvPicPr>
          <a:picLocks noChangeAspect="1"/>
        </xdr:cNvPicPr>
      </xdr:nvPicPr>
      <xdr:blipFill>
        <a:blip xmlns:r="http://schemas.openxmlformats.org/officeDocument/2006/relationships" r:embed="rId47"/>
        <a:stretch>
          <a:fillRect/>
        </a:stretch>
      </xdr:blipFill>
      <xdr:spPr>
        <a:xfrm>
          <a:off x="3131820" y="22882860"/>
          <a:ext cx="3825240" cy="1668780"/>
        </a:xfrm>
        <a:prstGeom prst="rect">
          <a:avLst/>
        </a:prstGeom>
      </xdr:spPr>
    </xdr:pic>
    <xdr:clientData/>
  </xdr:twoCellAnchor>
  <xdr:twoCellAnchor editAs="oneCell">
    <xdr:from>
      <xdr:col>11</xdr:col>
      <xdr:colOff>373380</xdr:colOff>
      <xdr:row>125</xdr:row>
      <xdr:rowOff>38100</xdr:rowOff>
    </xdr:from>
    <xdr:to>
      <xdr:col>17</xdr:col>
      <xdr:colOff>7620</xdr:colOff>
      <xdr:row>133</xdr:row>
      <xdr:rowOff>42296</xdr:rowOff>
    </xdr:to>
    <xdr:pic>
      <xdr:nvPicPr>
        <xdr:cNvPr id="49" name="Picture 48">
          <a:extLst>
            <a:ext uri="{FF2B5EF4-FFF2-40B4-BE49-F238E27FC236}">
              <a16:creationId xmlns:a16="http://schemas.microsoft.com/office/drawing/2014/main" id="{A445306C-9341-4583-BA0C-FE1ACD14DDC9}"/>
            </a:ext>
          </a:extLst>
        </xdr:cNvPr>
        <xdr:cNvPicPr>
          <a:picLocks noChangeAspect="1"/>
        </xdr:cNvPicPr>
      </xdr:nvPicPr>
      <xdr:blipFill>
        <a:blip xmlns:r="http://schemas.openxmlformats.org/officeDocument/2006/relationships" r:embed="rId48"/>
        <a:stretch>
          <a:fillRect/>
        </a:stretch>
      </xdr:blipFill>
      <xdr:spPr>
        <a:xfrm>
          <a:off x="7078980" y="22898100"/>
          <a:ext cx="3291840" cy="14672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ept_Compliance/Compliance%20Department/Compliance%20Reports/AMC/Monthly/Dashboard/2026/4.%20Apr%202026/4.%20Working.xlsx" TargetMode="External"/><Relationship Id="rId2" Type="http://schemas.openxmlformats.org/officeDocument/2006/relationships/externalLinkPath" Target="file:///H:\Dept_Compliance\Compliance%20Department\Compliance%20Reports\AMC\Monthly\Dashboard\2026\4.%20Apr%202026\4.%20Working.xlsx" TargetMode="External"/><Relationship Id="rId1" Type="http://schemas.openxmlformats.org/officeDocument/2006/relationships/externalLinkPath" Target="/Dept_Compliance/Compliance%20Department/Compliance%20Reports/AMC/Monthly/Dashboard/2026/4.%20Apr%202026/4.%20Work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U112552W015\Data_Share_Internal\Dept_Compliance\Compliance%20Department\Compliance%20Reports\AMC\Monthly\Dashboard\2026\3.%20Mar%202026\Monthly%20Dash%20board%20Data%20March%202026%20-%20Working.xlsx" TargetMode="External"/><Relationship Id="rId1" Type="http://schemas.openxmlformats.org/officeDocument/2006/relationships/externalLinkPath" Target="file:///\\MU112552W015\Data_Share_Internal\Dept_Compliance\Compliance%20Department\Compliance%20Reports\AMC\Monthly\Dashboard\2026\3.%20Mar%202026\Monthly%20Dash%20board%20Data%20March%202026%20-%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aster Sheet"/>
      <sheetName val="Hlookup"/>
    </sheetNames>
    <sheetDataSet>
      <sheetData sheetId="0"/>
      <sheetData sheetId="1">
        <row r="3">
          <cell r="B3" t="str">
            <v>Scheme Name  as per dash board</v>
          </cell>
          <cell r="C3" t="str">
            <v>BARODA BNP PARIBAS AGGRESSIVE HYBRID FUND</v>
          </cell>
          <cell r="D3" t="str">
            <v>Baroda BNP Paribas Aqua Fund of Fund</v>
          </cell>
          <cell r="E3" t="str">
            <v>BARODA BNP PARIBAS ARBITRAGE FUND</v>
          </cell>
          <cell r="F3" t="str">
            <v>Baroda BNP Paribas Balanced Advantage Fund</v>
          </cell>
          <cell r="G3" t="str">
            <v>Baroda BNP Paribas Banking and Financial Services Fund</v>
          </cell>
          <cell r="H3" t="str">
            <v xml:space="preserve">Baroda BNP Paribas Business Conglomerates Fund </v>
          </cell>
          <cell r="I3" t="str">
            <v>Baroda BNP Paribas Business Cycle Fund</v>
          </cell>
          <cell r="J3" t="str">
            <v>Baroda BNP Paribas Children's Fund</v>
          </cell>
          <cell r="K3" t="str">
            <v>BARODA BNP PARIBAS CONSERVATIVE HYBRID FUND</v>
          </cell>
          <cell r="L3" t="str">
            <v>BARODA BNP PARIBAS CORPORATE BOND FUND</v>
          </cell>
          <cell r="M3" t="str">
            <v>Baroda BNP Paribas Credit Risk Fund (scheme has two segregated portfolios)</v>
          </cell>
          <cell r="N3" t="str">
            <v>Baroda BNP Paribas Dividend Yield Fund</v>
          </cell>
          <cell r="O3" t="str">
            <v>Baroda BNP Paribas Dynamic Bond Fund</v>
          </cell>
          <cell r="P3" t="str">
            <v>Baroda BNP Paribas ELSS Tax Saver Fund</v>
          </cell>
          <cell r="Q3" t="str">
            <v>Baroda BNP Paribas Energy Opportunities Fund</v>
          </cell>
          <cell r="R3" t="str">
            <v>Baroda BNP Paribas Equity Savings Fund</v>
          </cell>
          <cell r="S3" t="str">
            <v>Baroda BNP Paribas Flexi Cap Fund</v>
          </cell>
          <cell r="T3" t="str">
            <v>Baroda BNP Paribas Focused Fund</v>
          </cell>
          <cell r="U3" t="str">
            <v>BARODA BNP PARIBAS GILT FUND</v>
          </cell>
          <cell r="V3" t="str">
            <v>Baroda BNP Paribas Gold ETF</v>
          </cell>
          <cell r="W3" t="str">
            <v>Baroda BNP Paribas Gold ETF Fund of Funds</v>
          </cell>
          <cell r="X3" t="str">
            <v xml:space="preserve">Baroda BNP Paribas Health &amp; Wellness Fund </v>
          </cell>
          <cell r="Y3" t="str">
            <v>Baroda BNP Paribas Income Plus Arbitrage Active Fund of Fund</v>
          </cell>
          <cell r="Z3" t="str">
            <v>Baroda BNP Paribas India Consumption Fund</v>
          </cell>
          <cell r="AA3" t="str">
            <v>Baroda BNP Paribas Innovation Fund</v>
          </cell>
          <cell r="AB3" t="str">
            <v>Baroda BNP Paribas Large and Mid Cap fund</v>
          </cell>
          <cell r="AC3" t="str">
            <v>BARODA BNP PARIBAS LARGE CAP FUND</v>
          </cell>
          <cell r="AD3" t="str">
            <v>BARODA BNP PARIBAS LIQUID FUND</v>
          </cell>
          <cell r="AE3" t="str">
            <v>BARODA BNP PARIBAS LOW DURATION FUND</v>
          </cell>
          <cell r="AF3" t="str">
            <v>Baroda BNP Paribas Manufacturing Fund</v>
          </cell>
          <cell r="AG3" t="str">
            <v>Baroda BNP Paribas Mid Cap Fund</v>
          </cell>
          <cell r="AH3" t="str">
            <v>Baroda BNP Paribas Money Market Fund</v>
          </cell>
          <cell r="AI3" t="str">
            <v>Baroda BNP Paribas Multi Asset Active Fund of Funds</v>
          </cell>
          <cell r="AJ3" t="str">
            <v>Baroda BNP Paribas Multi Asset Fund</v>
          </cell>
          <cell r="AK3" t="str">
            <v>Baroda BNP Paribas Multi Cap Fund</v>
          </cell>
          <cell r="AL3" t="str">
            <v>Baroda BNP Paribas NIFTY 200 Momentum 30 INDEX Fund</v>
          </cell>
          <cell r="AM3" t="str">
            <v>Baroda BNP Paribas Nifty 50 Index Fund</v>
          </cell>
          <cell r="AN3" t="str">
            <v>Baroda BNP Paribas Nifty Bank ETF</v>
          </cell>
          <cell r="AO3" t="str">
            <v>Baroda BNP Paribas NIFTY Midcap 150 Index Fund</v>
          </cell>
          <cell r="AP3" t="str">
            <v>Baroda BNP Paribas Nifty SDL December 2026 Index Fund</v>
          </cell>
          <cell r="AQ3" t="str">
            <v>Baroda BNP Paribas Nifty SDL December 2028 Index Fund</v>
          </cell>
          <cell r="AR3" t="str">
            <v>Baroda BNP Paribas Overnight Fund</v>
          </cell>
          <cell r="AS3" t="str">
            <v>Baroda BNP Paribas Retirement Fund</v>
          </cell>
          <cell r="AT3" t="str">
            <v>Baroda BNP Paribas Short Duration Fund</v>
          </cell>
          <cell r="AU3" t="str">
            <v>Baroda BNP Paribas Small Cap Fund</v>
          </cell>
          <cell r="AV3" t="str">
            <v>Baroda BNP Paribas Ultra Short Duration Fund</v>
          </cell>
          <cell r="AW3" t="str">
            <v>Baroda BNP Paribas Value Fund</v>
          </cell>
          <cell r="AX3" t="str">
            <v>Baroda BNP Paribas ESG Best in Class Strategy Fund</v>
          </cell>
        </row>
        <row r="4">
          <cell r="B4" t="str">
            <v>Expense ratio</v>
          </cell>
          <cell r="C4" t="str">
            <v>Base Expense Ratio - Regular Plan: 1.86, Direct Plan: 0.51</v>
          </cell>
          <cell r="D4" t="str">
            <v>Base Expense Ratio - Regular Plan: 1.35, Direct Plan: 0.51</v>
          </cell>
          <cell r="E4" t="str">
            <v>Base Expense Ratio - Regular Plan: 0.91, Direct Plan: 0.25</v>
          </cell>
          <cell r="F4" t="str">
            <v>Base Expense Ratio - Regular Plan: 1.61, Direct Plan: 0.63</v>
          </cell>
          <cell r="G4" t="str">
            <v>Base Expense Ratio - Regular Plan: 2.1, Direct Plan: 0.68</v>
          </cell>
          <cell r="H4" t="str">
            <v>Base Expense Ratio - Regular Plan: 2.04, Direct Plan: 0.69</v>
          </cell>
          <cell r="I4" t="str">
            <v>Base Expense Ratio - Regular Plan: 2.08, Direct Plan: 0.83</v>
          </cell>
          <cell r="J4" t="str">
            <v>Base Expense Ratio - Regular Plan: 2.1, Direct Plan: 0.92</v>
          </cell>
          <cell r="K4" t="str">
            <v>Base Expense Ratio - Regular Plan: 1.75, Direct Plan: 0.47</v>
          </cell>
          <cell r="L4" t="str">
            <v>Base Expense Ratio - Regular Plan: 0.42, Direct Plan: 0.18</v>
          </cell>
          <cell r="M4" t="str">
            <v>Base Expense Ratio - Regular Plan: 1.36, Direct Plan: 0.68</v>
          </cell>
          <cell r="N4" t="str">
            <v>Base Expense Ratio - Regular Plan: 2.05, Direct Plan: 1.01</v>
          </cell>
          <cell r="O4" t="str">
            <v>Base Expense Ratio - Regular Plan: 1.44, Direct Plan: 0.61</v>
          </cell>
          <cell r="P4" t="str">
            <v>Base Expense Ratio - Regular Plan: 1.96, Direct Plan: 0.93</v>
          </cell>
          <cell r="Q4" t="str">
            <v>Base Expense Ratio - Regular Plan: 2.04, Direct Plan: 1.06</v>
          </cell>
          <cell r="R4" t="str">
            <v>Base Expense Ratio - Regular Plan: 2.1, Direct Plan: 1.13</v>
          </cell>
          <cell r="S4" t="str">
            <v>Base Expense Ratio - Regular Plan: 1.87, Direct Plan: 0.86</v>
          </cell>
          <cell r="T4" t="str">
            <v>Base Expense Ratio - Regular Plan: 2.05, Direct Plan: 0.52</v>
          </cell>
          <cell r="U4" t="str">
            <v>Base Expense Ratio - Regular Plan: 0.36, Direct Plan: 0.13</v>
          </cell>
          <cell r="V4" t="str">
            <v>Base Expense Ratio - 0.5</v>
          </cell>
          <cell r="W4" t="str">
            <v>Base Expense Ratio - Regular Plan: 0.4, Direct Plan: 0.09</v>
          </cell>
          <cell r="X4" t="str">
            <v>Base Expense Ratio - Regular Plan: 2.09, Direct Plan: 0.62</v>
          </cell>
          <cell r="Y4" t="str">
            <v>Base Expense Ratio - Regular Plan: 0.19, Direct Plan: 0.05</v>
          </cell>
          <cell r="Z4" t="str">
            <v>Base Expense Ratio - Regular Plan: 1.83, Direct Plan: 0.6</v>
          </cell>
          <cell r="AA4" t="str">
            <v>Base Expense Ratio - Regular Plan: 1.97, Direct Plan: 0.89</v>
          </cell>
          <cell r="AB4" t="str">
            <v>Base Expense Ratio - Regular Plan: 1.79, Direct Plan: 0.72</v>
          </cell>
          <cell r="AC4" t="str">
            <v>Base Expense Ratio - Regular Plan: 1.7, Direct Plan: 0.67</v>
          </cell>
          <cell r="AD4" t="str">
            <v>Base Expense Ratio - Regular Plan: 0.18, Direct Plan: 0.12</v>
          </cell>
          <cell r="AE4" t="str">
            <v>Base Expense Ratio - Regular Plan: 0.88, Direct Plan: 0.24</v>
          </cell>
          <cell r="AF4" t="str">
            <v>Base Expense Ratio - Regular Plan: 1.96, Direct Plan: 0.99</v>
          </cell>
          <cell r="AG4" t="str">
            <v>Base Expense Ratio - Regular Plan: 1.72, Direct Plan: 0.49</v>
          </cell>
          <cell r="AH4" t="str">
            <v>Base Expense Ratio - Regular Plan: 0.33, Direct Plan: 0.14</v>
          </cell>
          <cell r="AI4" t="str">
            <v>Base Expense Ratio - Regular Plan: 0.93, Direct Plan: 0.23</v>
          </cell>
          <cell r="AJ4" t="str">
            <v>Base Expense Ratio - Regular Plan: 1.75, Direct Plan: 0.76</v>
          </cell>
          <cell r="AK4" t="str">
            <v>Base Expense Ratio - Regular Plan: 1.66, Direct Plan: 0.76</v>
          </cell>
          <cell r="AL4" t="str">
            <v>Base Expense Ratio - Regular Plan: 0.9, Direct Plan: 0.37</v>
          </cell>
          <cell r="AM4" t="str">
            <v>Base Expense Ratio - Regular Plan: 0.48, Direct Plan: 0.22</v>
          </cell>
          <cell r="AN4" t="str">
            <v>Base Expense Ratio - 0.32</v>
          </cell>
          <cell r="AO4" t="str">
            <v>Base Expense Ratio - Regular Plan: 0.9, Direct Plan: 0.33</v>
          </cell>
          <cell r="AP4" t="str">
            <v>Base Expense Ratio - Regular Plan: 0.37, Direct Plan: 0.16</v>
          </cell>
          <cell r="AQ4" t="str">
            <v>Base Expense Ratio - Regular Plan: 0.41, Direct Plan: 0.17</v>
          </cell>
          <cell r="AR4" t="str">
            <v>Base Expense Ratio - Regular Plan: 0.09, Direct Plan: 0.05</v>
          </cell>
          <cell r="AS4" t="str">
            <v>Base Expense Ratio - Regular Plan: 2.1, Direct Plan: 0.89</v>
          </cell>
          <cell r="AT4" t="str">
            <v>Base Expense Ratio - Regular Plan: 0.88, Direct Plan: 0.37</v>
          </cell>
          <cell r="AU4" t="str">
            <v>Base Expense Ratio - Regular Plan: 1.87, Direct Plan: 0.81</v>
          </cell>
          <cell r="AV4" t="str">
            <v>Base Expense Ratio - Regular Plan: 0.37, Direct Plan: 0.24</v>
          </cell>
          <cell r="AW4" t="str">
            <v>Base Expense Ratio - Regular Plan: 1.9, Direct Plan: 0.99</v>
          </cell>
          <cell r="AX4" t="str">
            <v>Base Expense Ratio - Regular Plan: 2.05, Direct Plan: 0.6</v>
          </cell>
        </row>
        <row r="5">
          <cell r="B5" t="str">
            <v>AUM as per Data</v>
          </cell>
          <cell r="C5">
            <v>1239.056774439</v>
          </cell>
          <cell r="D5">
            <v>36.714055223999999</v>
          </cell>
          <cell r="E5">
            <v>1255.411461205</v>
          </cell>
          <cell r="F5">
            <v>4755.7708658080001</v>
          </cell>
          <cell r="G5">
            <v>389.40402925199999</v>
          </cell>
          <cell r="H5">
            <v>679.8515156310001</v>
          </cell>
          <cell r="I5">
            <v>560.89412485600008</v>
          </cell>
          <cell r="J5">
            <v>114.81627153299999</v>
          </cell>
          <cell r="K5">
            <v>811.01702794100004</v>
          </cell>
          <cell r="L5">
            <v>241.69228074699998</v>
          </cell>
          <cell r="M5">
            <v>174.428589754</v>
          </cell>
          <cell r="N5">
            <v>644.96337023699994</v>
          </cell>
          <cell r="O5">
            <v>126.01620421199999</v>
          </cell>
          <cell r="P5">
            <v>886.98544116000005</v>
          </cell>
          <cell r="Q5">
            <v>712.40696527900002</v>
          </cell>
          <cell r="R5">
            <v>280.82830512600003</v>
          </cell>
          <cell r="S5">
            <v>1199.7988036730001</v>
          </cell>
          <cell r="T5">
            <v>655.37180122299992</v>
          </cell>
          <cell r="U5">
            <v>748.45158326499995</v>
          </cell>
          <cell r="V5">
            <v>336.53403224625299</v>
          </cell>
          <cell r="W5">
            <v>200.91035238000001</v>
          </cell>
          <cell r="X5">
            <v>530.21230819499999</v>
          </cell>
          <cell r="Y5">
            <v>70.663271565999992</v>
          </cell>
          <cell r="Z5">
            <v>1419.1553784329999</v>
          </cell>
          <cell r="AA5">
            <v>869.72951287000012</v>
          </cell>
          <cell r="AB5">
            <v>1717.723557281</v>
          </cell>
          <cell r="AC5">
            <v>2578.672826302</v>
          </cell>
          <cell r="AD5">
            <v>11412.028384974999</v>
          </cell>
          <cell r="AE5">
            <v>292.08392105799999</v>
          </cell>
          <cell r="AF5">
            <v>884.82108894099997</v>
          </cell>
          <cell r="AG5">
            <v>2389.1825321490001</v>
          </cell>
          <cell r="AH5">
            <v>3813.2779146550001</v>
          </cell>
          <cell r="AI5">
            <v>125.013862209</v>
          </cell>
          <cell r="AJ5">
            <v>1408.460496485</v>
          </cell>
          <cell r="AK5">
            <v>3218.9704376080003</v>
          </cell>
          <cell r="AL5">
            <v>22.086312208000002</v>
          </cell>
          <cell r="AM5">
            <v>57.126411157000007</v>
          </cell>
          <cell r="AN5">
            <v>3.7860337308339909</v>
          </cell>
          <cell r="AO5">
            <v>9.6969816590000004</v>
          </cell>
          <cell r="AP5">
            <v>175.412785593</v>
          </cell>
          <cell r="AQ5">
            <v>29.841398748000003</v>
          </cell>
          <cell r="AR5">
            <v>867.32459728600008</v>
          </cell>
          <cell r="AS5">
            <v>385.268083026</v>
          </cell>
          <cell r="AT5">
            <v>259.64739774600002</v>
          </cell>
          <cell r="AU5">
            <v>1203.8229763469999</v>
          </cell>
          <cell r="AV5">
            <v>650.57586865799999</v>
          </cell>
          <cell r="AW5">
            <v>1056.3788192959998</v>
          </cell>
          <cell r="AX5">
            <v>646.92834673599998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Master Sheet"/>
      <sheetName val="Hlookup"/>
    </sheetNames>
    <sheetDataSet>
      <sheetData sheetId="0" refreshError="1"/>
      <sheetData sheetId="1" refreshError="1"/>
      <sheetData sheetId="2" refreshError="1">
        <row r="2">
          <cell r="D2" t="str">
            <v>Scheme Name  as per dash board</v>
          </cell>
          <cell r="E2" t="str">
            <v>BARODA BNP PARIBAS AGGRESSIVE HYBRID FUND</v>
          </cell>
          <cell r="F2" t="str">
            <v>Baroda BNP Paribas Aqua Fund of Fund</v>
          </cell>
          <cell r="G2" t="str">
            <v>BARODA BNP PARIBAS ARBITRAGE FUND</v>
          </cell>
          <cell r="H2" t="str">
            <v>Baroda BNP Paribas Balanced Advantage Fund</v>
          </cell>
          <cell r="I2" t="str">
            <v>Baroda BNP Paribas Banking and Financial Services Fund</v>
          </cell>
          <cell r="J2" t="str">
            <v xml:space="preserve">Baroda BNP Paribas Business Conglomerates Fund </v>
          </cell>
          <cell r="K2" t="str">
            <v>Baroda BNP Paribas Business Cycle Fund</v>
          </cell>
          <cell r="L2" t="str">
            <v>Baroda BNP Paribas Children's Fund</v>
          </cell>
          <cell r="M2" t="str">
            <v>BARODA BNP PARIBAS CONSERVATIVE HYBRID FUND</v>
          </cell>
          <cell r="N2" t="str">
            <v>BARODA BNP PARIBAS CORPORATE BOND FUND</v>
          </cell>
          <cell r="O2" t="str">
            <v>Baroda BNP Paribas Credit Risk Fund (scheme has two segregated portfolios)</v>
          </cell>
          <cell r="P2" t="str">
            <v>Baroda BNP Paribas Dividend Yield Fund</v>
          </cell>
          <cell r="Q2" t="str">
            <v>Baroda BNP Paribas Dynamic Bond Fund</v>
          </cell>
          <cell r="R2" t="str">
            <v>Baroda BNP Paribas ELSS Tax Saver Fund</v>
          </cell>
          <cell r="S2" t="str">
            <v>Baroda BNP Paribas Energy Opportunities Fund</v>
          </cell>
          <cell r="T2" t="str">
            <v>Baroda BNP Paribas Equity Savings Fund</v>
          </cell>
          <cell r="U2" t="str">
            <v>Baroda BNP Paribas Flexi Cap Fund</v>
          </cell>
          <cell r="V2" t="str">
            <v>Baroda BNP Paribas Focused Fund</v>
          </cell>
          <cell r="W2" t="str">
            <v>BARODA BNP PARIBAS GILT FUND</v>
          </cell>
          <cell r="X2" t="str">
            <v>Baroda BNP Paribas Gold ETF</v>
          </cell>
          <cell r="Y2" t="str">
            <v>Baroda BNP Paribas Gold ETF Fund of Funds</v>
          </cell>
          <cell r="Z2" t="str">
            <v xml:space="preserve">Baroda BNP Paribas Health &amp; Wellness Fund </v>
          </cell>
          <cell r="AA2" t="str">
            <v>Baroda BNP Paribas Income Plus Arbitrage Active Fund of Fund</v>
          </cell>
          <cell r="AB2" t="str">
            <v>Baroda BNP Paribas India Consumption Fund</v>
          </cell>
          <cell r="AC2" t="str">
            <v>Baroda BNP Paribas Innovation Fund</v>
          </cell>
          <cell r="AD2" t="str">
            <v>Baroda BNP Paribas Large and Mid Cap fund</v>
          </cell>
          <cell r="AE2" t="str">
            <v>BARODA BNP PARIBAS LARGE CAP FUND</v>
          </cell>
          <cell r="AF2" t="str">
            <v>BARODA BNP PARIBAS LIQUID FUND</v>
          </cell>
          <cell r="AG2" t="str">
            <v>BARODA BNP PARIBAS LOW DURATION FUND</v>
          </cell>
          <cell r="AH2" t="str">
            <v>Baroda BNP Paribas Manufacturing Fund</v>
          </cell>
          <cell r="AI2" t="str">
            <v>Baroda BNP Paribas Mid Cap Fund</v>
          </cell>
          <cell r="AJ2" t="str">
            <v>Baroda BNP Paribas Money Market Fund</v>
          </cell>
          <cell r="AK2" t="str">
            <v>Baroda BNP Paribas Multi Asset Active Fund of Funds</v>
          </cell>
          <cell r="AL2" t="str">
            <v>Baroda BNP Paribas Multi Asset Fund</v>
          </cell>
          <cell r="AM2" t="str">
            <v>Baroda BNP Paribas Multi Cap Fund</v>
          </cell>
          <cell r="AN2" t="str">
            <v>Baroda BNP Paribas NIFTY 200 Momentum 30 INDEX Fund</v>
          </cell>
          <cell r="AO2" t="str">
            <v>Baroda BNP Paribas Nifty 50 Index Fund</v>
          </cell>
          <cell r="AP2" t="str">
            <v>Baroda BNP Paribas Nifty Bank ETF</v>
          </cell>
          <cell r="AQ2" t="str">
            <v>Baroda BNP Paribas NIFTY Midcap 150 Index Fund</v>
          </cell>
          <cell r="AR2" t="str">
            <v>Baroda BNP Paribas Nifty SDL December 2026 Index Fund</v>
          </cell>
          <cell r="AS2" t="str">
            <v>Baroda BNP Paribas Nifty SDL December 2028 Index Fund</v>
          </cell>
          <cell r="AT2" t="str">
            <v>Baroda BNP Paribas Overnight Fund</v>
          </cell>
          <cell r="AU2" t="str">
            <v>Baroda BNP Paribas Retirement Fund</v>
          </cell>
          <cell r="AV2" t="str">
            <v>Baroda BNP Paribas Short Duration Fund</v>
          </cell>
          <cell r="AW2" t="str">
            <v>Baroda BNP Paribas Small Cap Fund</v>
          </cell>
          <cell r="AX2" t="str">
            <v>Baroda BNP Paribas Ultra Short Duration Fund</v>
          </cell>
          <cell r="AY2" t="str">
            <v>Baroda BNP Paribas Value Fund</v>
          </cell>
          <cell r="AZ2" t="str">
            <v>Baroda BNP Paribas ESG Best in Class Strategy Fund</v>
          </cell>
        </row>
        <row r="3">
          <cell r="E3" t="str">
            <v>Regular Plan (%) : 2.11%, Direct Plan (%) : 0.52%</v>
          </cell>
          <cell r="F3" t="str">
            <v>Regular Plan (%) : 1.58%, Direct Plan (%) : 0.61%</v>
          </cell>
          <cell r="G3" t="str">
            <v>Regular Plan (%) : 1.11%, Direct Plan (%) : 0.31%</v>
          </cell>
          <cell r="H3" t="str">
            <v>Regular Plan (%) : 1.88%, Direct Plan (%) : 0.75%</v>
          </cell>
          <cell r="I3" t="str">
            <v>Regular Plan (%) : 2.40%, Direct Plan (%) : 0.76%</v>
          </cell>
          <cell r="J3" t="str">
            <v xml:space="preserve">Regular Plan (%) : 2.28%,  Direct Plan (%) : 0.60% </v>
          </cell>
          <cell r="K3" t="str">
            <v>Regular Plan (%) : 2.39%, Direct Plan (%) : 0.93%</v>
          </cell>
          <cell r="L3" t="str">
            <v>Regular Plan (%) : 2.34% Direct Plan: 0.42%</v>
          </cell>
          <cell r="M3" t="str">
            <v>Regular Plan (%) : 1.99%, Direct Plan (%) : 0.51%</v>
          </cell>
          <cell r="N3" t="str">
            <v>Regular Plan (%) : 0.58%, Direct Plan (%) : 0.20%</v>
          </cell>
          <cell r="O3" t="str">
            <v>Regular Plan (%) : 1.61%, Direct Plan (%) : 0.85%</v>
          </cell>
          <cell r="P3" t="str">
            <v xml:space="preserve">Regular Plan (%) : 2.35%,  Direct Plan (%) : 1.14% </v>
          </cell>
          <cell r="Q3" t="str">
            <v>Regular Plan (%) : 1.70%, Direct Plan (%) : 0.70%</v>
          </cell>
          <cell r="R3" t="str">
            <v>Regular Plan (%) : 2.22%, Direct Plan (%) : 1.00%</v>
          </cell>
          <cell r="S3" t="str">
            <v xml:space="preserve">Regular Plan (%) : 2.36%,  Direct Plan (%) : 1.01% </v>
          </cell>
          <cell r="T3" t="str">
            <v>Regular Plan (%) : 2.50%, Direct Plan (%) : 1.40%</v>
          </cell>
          <cell r="U3" t="str">
            <v>Regular Plan (%) : 2.18%, Direct Plan (%) : 1.01%</v>
          </cell>
          <cell r="V3" t="str">
            <v>Regular Plan (%) : 2.28%, Direct Plan (%) : 0.47%</v>
          </cell>
          <cell r="W3" t="str">
            <v>Regular Plan (%) : 0.45%, Direct Plan (%) : 0.14%</v>
          </cell>
          <cell r="X3" t="str">
            <v>Regular Plan (%) : 0.59%</v>
          </cell>
          <cell r="Y3" t="str">
            <v>Regular Plan (%) :0.55%, Direct Plan (%) : 0.15%</v>
          </cell>
          <cell r="Z3" t="str">
            <v xml:space="preserve">Regular Plan (%) : 2.33%,  Direct Plan (%) : 0.60% </v>
          </cell>
          <cell r="AA3" t="str">
            <v>Regular Plan (%) : 0.25%, Direct Plan (%) : 0.05%</v>
          </cell>
          <cell r="AB3" t="str">
            <v>Regular Plan (%) : 2.08%, Direct Plan (%) : 0.64%</v>
          </cell>
          <cell r="AC3" t="str">
            <v>Regular Plan (%) : 2.27%, Direct Plan (%) : 1.01%</v>
          </cell>
          <cell r="AD3" t="str">
            <v>Regular Plan (%) :2.09,  Direct Plan (%) :0.84</v>
          </cell>
          <cell r="AE3" t="str">
            <v>Regular Plan (%) :1.98,  Direct Plan (%) :0.82</v>
          </cell>
          <cell r="AF3" t="str">
            <v>Regular Plan (%) : 0.26%, Direct Plan (%) : 0.14%</v>
          </cell>
          <cell r="AG3" t="str">
            <v>Regular Plan (%) : 1.04%, Direct Plan (%) : 0.27%</v>
          </cell>
          <cell r="AH3" t="str">
            <v>Regular Plan (%) : 2.26%, Direct Plan (%) : 1.14%</v>
          </cell>
          <cell r="AI3" t="str">
            <v>Regular Plan (%) :1.98,  Direct Plan (%) :0.54</v>
          </cell>
          <cell r="AJ3" t="str">
            <v>Regular Plan (%) : 0.37%, Direct Plan (%) : 0.16%</v>
          </cell>
          <cell r="AK3" t="str">
            <v>Regular Plan (%) : 0.99%, Direct Plan (%) : 0.09%</v>
          </cell>
          <cell r="AL3" t="str">
            <v>Regular Plan (%) : 2.05%, Direct Plan (%) : 0.89%</v>
          </cell>
          <cell r="AM3" t="str">
            <v>Regular Plan (%) :1.96%, Direct Plan (%) : 0.90%</v>
          </cell>
          <cell r="AN3" t="str">
            <v>Regular Plan (%) : 1.10% Direct Plan: 0.47%</v>
          </cell>
          <cell r="AO3" t="str">
            <v>Regular Plan (%) : 0.56% Direct Plan: 0.16%</v>
          </cell>
          <cell r="AP3" t="str">
            <v xml:space="preserve">Regular Plan (%) : 0.09% </v>
          </cell>
          <cell r="AQ3" t="str">
            <v>Regular Plan (%) : 1.08% Direct Plan: 0.39%</v>
          </cell>
          <cell r="AR3" t="str">
            <v>Regular Plan (%) : 0.49%, Direct Plan (%) : 0.19%</v>
          </cell>
          <cell r="AS3" t="str">
            <v>Regular Plan (%) : 0.49%, Direct Plan (%) : 0.19%</v>
          </cell>
          <cell r="AT3" t="str">
            <v>Regular Plan (%) : 0.13%, Direct Plan (%) : 0.05%</v>
          </cell>
          <cell r="AU3" t="str">
            <v>Regular Plan (%) : 2.38% Direct Plan: 0.97%</v>
          </cell>
          <cell r="AV3" t="str">
            <v>Regular Plan (%) : 1.08%, Direct Plan (%) : 0.44%</v>
          </cell>
          <cell r="AW3" t="str">
            <v>Regular Plan (%) : 2.18%, Direct Plan (%) : 0.95%</v>
          </cell>
          <cell r="AX3" t="str">
            <v>Regular Plan (%) : 0.48%, Direct Plan (%) : 0.30%</v>
          </cell>
          <cell r="AY3" t="str">
            <v>Regular Plan (%) : 2.23%, Direct Plan (%) : 1.17%</v>
          </cell>
          <cell r="AZ3" t="str">
            <v>Regular Plan (%) : 2.23%, Direct Plan (%) : 1.17%</v>
          </cell>
        </row>
        <row r="4">
          <cell r="E4">
            <v>1145.5697381969999</v>
          </cell>
          <cell r="F4">
            <v>32.759335002999997</v>
          </cell>
          <cell r="G4">
            <v>1276.208486943</v>
          </cell>
          <cell r="H4">
            <v>4365.2314475459998</v>
          </cell>
          <cell r="I4">
            <v>345.555386376</v>
          </cell>
          <cell r="J4">
            <v>621.815354243</v>
          </cell>
          <cell r="K4">
            <v>507.15847427700004</v>
          </cell>
          <cell r="L4">
            <v>103.57631222100001</v>
          </cell>
          <cell r="M4">
            <v>790.59436634899998</v>
          </cell>
          <cell r="N4">
            <v>273.50295529800002</v>
          </cell>
          <cell r="O4">
            <v>174.60923924900001</v>
          </cell>
          <cell r="P4">
            <v>603.21327666700006</v>
          </cell>
          <cell r="Q4">
            <v>134.032289228</v>
          </cell>
          <cell r="R4">
            <v>808.57966281899996</v>
          </cell>
          <cell r="S4">
            <v>640.28991102099997</v>
          </cell>
          <cell r="T4">
            <v>268.36942548400003</v>
          </cell>
          <cell r="U4">
            <v>1086.8003276239999</v>
          </cell>
          <cell r="V4">
            <v>595.52000570899997</v>
          </cell>
          <cell r="W4">
            <v>807.59919322200005</v>
          </cell>
          <cell r="X4">
            <v>324.34829627333301</v>
          </cell>
          <cell r="Y4">
            <v>196.35905246099998</v>
          </cell>
          <cell r="Z4">
            <v>515.193123184</v>
          </cell>
          <cell r="AA4">
            <v>66.437367937000005</v>
          </cell>
          <cell r="AB4">
            <v>1301.41566474</v>
          </cell>
          <cell r="AC4">
            <v>779.37829703099999</v>
          </cell>
          <cell r="AD4">
            <v>1538.442649095</v>
          </cell>
          <cell r="AE4">
            <v>2344.2049733270001</v>
          </cell>
          <cell r="AF4">
            <v>8599.3814349439999</v>
          </cell>
          <cell r="AG4">
            <v>259.92623158099997</v>
          </cell>
          <cell r="AH4">
            <v>804.30056979400001</v>
          </cell>
          <cell r="AI4">
            <v>2128.9436788369999</v>
          </cell>
          <cell r="AJ4">
            <v>4364.969188563</v>
          </cell>
          <cell r="AK4">
            <v>122.36262125399999</v>
          </cell>
          <cell r="AL4">
            <v>1292.278762377</v>
          </cell>
          <cell r="AM4">
            <v>2860.9175680470003</v>
          </cell>
          <cell r="AN4">
            <v>19.878005938999998</v>
          </cell>
          <cell r="AO4">
            <v>54.340784885000005</v>
          </cell>
          <cell r="AP4">
            <v>3.4708053926739901</v>
          </cell>
          <cell r="AQ4">
            <v>8.4985151759999997</v>
          </cell>
          <cell r="AR4">
            <v>132.471837032</v>
          </cell>
          <cell r="AS4">
            <v>29.282546485000001</v>
          </cell>
          <cell r="AT4">
            <v>389.24129916599998</v>
          </cell>
          <cell r="AU4">
            <v>355.01493067800004</v>
          </cell>
          <cell r="AV4">
            <v>279.757902468</v>
          </cell>
          <cell r="AW4">
            <v>1066.161561308</v>
          </cell>
          <cell r="AX4">
            <v>705.15574253700004</v>
          </cell>
          <cell r="AY4">
            <v>975.14205808400004</v>
          </cell>
          <cell r="AZ4">
            <v>634.61919142199997</v>
          </cell>
        </row>
        <row r="5">
          <cell r="E5">
            <v>1145.56803969</v>
          </cell>
          <cell r="F5">
            <v>32.759359519999997</v>
          </cell>
          <cell r="G5">
            <v>1080.0994584299999</v>
          </cell>
          <cell r="H5">
            <v>4365.2305311999999</v>
          </cell>
          <cell r="I5">
            <v>345.55501473999999</v>
          </cell>
          <cell r="J5">
            <v>621.81366369</v>
          </cell>
          <cell r="K5">
            <v>507.15855101</v>
          </cell>
          <cell r="L5">
            <v>103.57643075</v>
          </cell>
          <cell r="M5">
            <v>790.59374159000004</v>
          </cell>
          <cell r="N5">
            <v>273.50322295000001</v>
          </cell>
          <cell r="O5">
            <v>174.60921852999999</v>
          </cell>
          <cell r="P5">
            <v>603.21365044000004</v>
          </cell>
          <cell r="Q5">
            <v>134.03238558000001</v>
          </cell>
          <cell r="R5">
            <v>808.58007779000002</v>
          </cell>
          <cell r="S5">
            <v>640.29175900999996</v>
          </cell>
          <cell r="T5">
            <v>268.36939128</v>
          </cell>
          <cell r="U5">
            <v>1086.79864621</v>
          </cell>
          <cell r="V5">
            <v>595.52014713000005</v>
          </cell>
          <cell r="W5">
            <v>807.59958162999999</v>
          </cell>
          <cell r="X5">
            <v>324.34827910000001</v>
          </cell>
          <cell r="Y5">
            <v>196.35947954</v>
          </cell>
          <cell r="Z5">
            <v>515.19077059999995</v>
          </cell>
          <cell r="AA5">
            <v>66.437488419999994</v>
          </cell>
          <cell r="AB5">
            <v>1301.4158854299999</v>
          </cell>
          <cell r="AC5">
            <v>779.37792251999997</v>
          </cell>
          <cell r="AD5">
            <v>1538.44383156</v>
          </cell>
          <cell r="AE5">
            <v>2344.2045039999998</v>
          </cell>
          <cell r="AF5">
            <v>8599.3813267400001</v>
          </cell>
          <cell r="AG5">
            <v>259.92619494000002</v>
          </cell>
          <cell r="AH5">
            <v>804.29851007000002</v>
          </cell>
          <cell r="AI5">
            <v>2128.94342882</v>
          </cell>
          <cell r="AJ5">
            <v>4364.9692799900004</v>
          </cell>
          <cell r="AK5">
            <v>122.36304848</v>
          </cell>
          <cell r="AL5">
            <v>1198.5278088499999</v>
          </cell>
          <cell r="AM5">
            <v>2860.91729145</v>
          </cell>
          <cell r="AN5">
            <v>19.877877359999999</v>
          </cell>
          <cell r="AO5">
            <v>54.340950990000003</v>
          </cell>
          <cell r="AP5">
            <v>3.4708075699999998</v>
          </cell>
          <cell r="AQ5">
            <v>8.4985253699999994</v>
          </cell>
          <cell r="AR5">
            <v>132.47170301</v>
          </cell>
          <cell r="AS5">
            <v>29.282480629999998</v>
          </cell>
          <cell r="AT5">
            <v>356.39509649000001</v>
          </cell>
          <cell r="AU5">
            <v>355.01334161</v>
          </cell>
          <cell r="AV5">
            <v>279.75796487000002</v>
          </cell>
          <cell r="AW5">
            <v>1066.16273125</v>
          </cell>
          <cell r="AX5">
            <v>705.15574359000004</v>
          </cell>
          <cell r="AY5">
            <v>975.14421764999997</v>
          </cell>
          <cell r="AZ5">
            <v>634.62128439000003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arodabnpparibasmf.in/downloads/monthly-portfolio-scheme" TargetMode="External"/><Relationship Id="rId13" Type="http://schemas.openxmlformats.org/officeDocument/2006/relationships/hyperlink" Target="https://www.barodabnpparibasmf.in/downloads/monthly-portfolio-scheme" TargetMode="External"/><Relationship Id="rId18" Type="http://schemas.openxmlformats.org/officeDocument/2006/relationships/hyperlink" Target="https://www.barodabnpparibasmf.in/downloads/monthly-portfolio-scheme" TargetMode="External"/><Relationship Id="rId3" Type="http://schemas.openxmlformats.org/officeDocument/2006/relationships/hyperlink" Target="https://www.barodabnpparibasmf.in/downloads/monthly-portfolio-scheme" TargetMode="External"/><Relationship Id="rId21" Type="http://schemas.openxmlformats.org/officeDocument/2006/relationships/drawing" Target="../drawings/drawing1.xml"/><Relationship Id="rId7" Type="http://schemas.openxmlformats.org/officeDocument/2006/relationships/hyperlink" Target="https://www.barodabnpparibasmf.in/downloads/monthly-portfolio-scheme" TargetMode="External"/><Relationship Id="rId12" Type="http://schemas.openxmlformats.org/officeDocument/2006/relationships/hyperlink" Target="https://www.barodabnpparibasmf.in/downloads/monthly-portfolio-scheme" TargetMode="External"/><Relationship Id="rId17" Type="http://schemas.openxmlformats.org/officeDocument/2006/relationships/hyperlink" Target="https://www.barodabnpparibasmf.in/downloads/monthly-portfolio-scheme" TargetMode="External"/><Relationship Id="rId2" Type="http://schemas.openxmlformats.org/officeDocument/2006/relationships/hyperlink" Target="https://www.barodabnpparibasmf.in/downloads/monthly-portfolio-scheme" TargetMode="External"/><Relationship Id="rId16" Type="http://schemas.openxmlformats.org/officeDocument/2006/relationships/hyperlink" Target="https://www.barodabnpparibasmf.in/downloads/monthly-portfolio-scheme" TargetMode="External"/><Relationship Id="rId20" Type="http://schemas.openxmlformats.org/officeDocument/2006/relationships/printerSettings" Target="../printerSettings/printerSettings1.bin"/><Relationship Id="rId1" Type="http://schemas.openxmlformats.org/officeDocument/2006/relationships/hyperlink" Target="https://www.barodabnpparibasmf.in/downloads/monthly-portfolio-scheme" TargetMode="External"/><Relationship Id="rId6" Type="http://schemas.openxmlformats.org/officeDocument/2006/relationships/hyperlink" Target="https://www.barodabnpparibasmf.in/downloads/monthly-portfolio-scheme" TargetMode="External"/><Relationship Id="rId11" Type="http://schemas.openxmlformats.org/officeDocument/2006/relationships/hyperlink" Target="https://www.barodabnpparibasmf.in/downloads/monthly-portfolio-scheme" TargetMode="External"/><Relationship Id="rId5" Type="http://schemas.openxmlformats.org/officeDocument/2006/relationships/hyperlink" Target="https://www.barodabnpparibasmf.in/downloads/monthly-portfolio-scheme" TargetMode="External"/><Relationship Id="rId15" Type="http://schemas.openxmlformats.org/officeDocument/2006/relationships/hyperlink" Target="https://www.barodabnpparibasmf.in/downloads/monthly-portfolio-scheme" TargetMode="External"/><Relationship Id="rId10" Type="http://schemas.openxmlformats.org/officeDocument/2006/relationships/hyperlink" Target="https://www.barodabnpparibasmf.in/downloads/monthly-portfolio-scheme" TargetMode="External"/><Relationship Id="rId19" Type="http://schemas.openxmlformats.org/officeDocument/2006/relationships/hyperlink" Target="https://www.barodabnpparibasmf.in/downloads/monthly-portfolio-scheme" TargetMode="External"/><Relationship Id="rId4" Type="http://schemas.openxmlformats.org/officeDocument/2006/relationships/hyperlink" Target="https://www.barodabnpparibasmf.in/downloads/monthly-portfolio-scheme" TargetMode="External"/><Relationship Id="rId9" Type="http://schemas.openxmlformats.org/officeDocument/2006/relationships/hyperlink" Target="https://www.barodabnpparibasmf.in/downloads/monthly-portfolio-scheme" TargetMode="External"/><Relationship Id="rId14" Type="http://schemas.openxmlformats.org/officeDocument/2006/relationships/hyperlink" Target="https://www.barodabnpparibasmf.in/downloads/monthly-portfolio-schem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rodabnpparibasmf.in/downloads/monthly-portfolio-scheme" TargetMode="External"/><Relationship Id="rId3" Type="http://schemas.openxmlformats.org/officeDocument/2006/relationships/hyperlink" Target="https://www.barodabnpparibasmf.in/downloads/monthly-portfolio-scheme" TargetMode="External"/><Relationship Id="rId7" Type="http://schemas.openxmlformats.org/officeDocument/2006/relationships/hyperlink" Target="https://www.barodabnpparibasmf.in/downloads/monthly-portfolio-scheme" TargetMode="External"/><Relationship Id="rId12" Type="http://schemas.openxmlformats.org/officeDocument/2006/relationships/drawing" Target="../drawings/drawing2.xml"/><Relationship Id="rId2" Type="http://schemas.openxmlformats.org/officeDocument/2006/relationships/hyperlink" Target="https://www.barodabnpparibasmf.in/downloads/monthly-portfolio-scheme" TargetMode="External"/><Relationship Id="rId1" Type="http://schemas.openxmlformats.org/officeDocument/2006/relationships/hyperlink" Target="https://www.barodabnpparibasmf.in/downloads/monthly-portfolio-scheme" TargetMode="External"/><Relationship Id="rId6" Type="http://schemas.openxmlformats.org/officeDocument/2006/relationships/hyperlink" Target="https://www.barodabnpparibasmf.in/downloads/monthly-portfolio-scheme" TargetMode="External"/><Relationship Id="rId11" Type="http://schemas.openxmlformats.org/officeDocument/2006/relationships/printerSettings" Target="../printerSettings/printerSettings2.bin"/><Relationship Id="rId5" Type="http://schemas.openxmlformats.org/officeDocument/2006/relationships/hyperlink" Target="https://www.barodabnpparibasmf.in/downloads/monthly-portfolio-scheme" TargetMode="External"/><Relationship Id="rId10" Type="http://schemas.openxmlformats.org/officeDocument/2006/relationships/hyperlink" Target="https://www.barodabnpparibasmf.in/downloads/monthly-portfolio-scheme" TargetMode="External"/><Relationship Id="rId4" Type="http://schemas.openxmlformats.org/officeDocument/2006/relationships/hyperlink" Target="https://www.barodabnpparibasmf.in/downloads/monthly-portfolio-scheme" TargetMode="External"/><Relationship Id="rId9" Type="http://schemas.openxmlformats.org/officeDocument/2006/relationships/hyperlink" Target="https://www.barodabnpparibasmf.in/downloads/monthly-portfolio-schem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rodabnpparibasmf.in/downloads/monthly-portfolio-scheme" TargetMode="External"/><Relationship Id="rId3" Type="http://schemas.openxmlformats.org/officeDocument/2006/relationships/hyperlink" Target="https://www.barodabnpparibasmf.in/downloads/monthly-portfolio-scheme" TargetMode="External"/><Relationship Id="rId7" Type="http://schemas.openxmlformats.org/officeDocument/2006/relationships/hyperlink" Target="https://www.barodabnpparibasmf.in/downloads/monthly-portfolio-scheme" TargetMode="External"/><Relationship Id="rId12" Type="http://schemas.openxmlformats.org/officeDocument/2006/relationships/drawing" Target="../drawings/drawing3.xml"/><Relationship Id="rId2" Type="http://schemas.openxmlformats.org/officeDocument/2006/relationships/hyperlink" Target="https://www.barodabnpparibasmf.in/downloads/monthly-portfolio-scheme" TargetMode="External"/><Relationship Id="rId1" Type="http://schemas.openxmlformats.org/officeDocument/2006/relationships/hyperlink" Target="https://www.barodabnpparibasmf.in/downloads/monthly-portfolio-scheme" TargetMode="External"/><Relationship Id="rId6" Type="http://schemas.openxmlformats.org/officeDocument/2006/relationships/hyperlink" Target="https://www.barodabnpparibasmf.in/downloads/monthly-portfolio-scheme" TargetMode="External"/><Relationship Id="rId11" Type="http://schemas.openxmlformats.org/officeDocument/2006/relationships/printerSettings" Target="../printerSettings/printerSettings3.bin"/><Relationship Id="rId5" Type="http://schemas.openxmlformats.org/officeDocument/2006/relationships/hyperlink" Target="https://www.barodabnpparibasmf.in/downloads/monthly-portfolio-scheme" TargetMode="External"/><Relationship Id="rId10" Type="http://schemas.openxmlformats.org/officeDocument/2006/relationships/hyperlink" Target="https://www.barodabnpparibasmf.in/downloads/monthly-portfolio-scheme" TargetMode="External"/><Relationship Id="rId4" Type="http://schemas.openxmlformats.org/officeDocument/2006/relationships/hyperlink" Target="https://www.barodabnpparibasmf.in/downloads/monthly-portfolio-scheme" TargetMode="External"/><Relationship Id="rId9" Type="http://schemas.openxmlformats.org/officeDocument/2006/relationships/hyperlink" Target="https://www.barodabnpparibasmf.in/downloads/monthly-portfolio-scheme"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barodabnpparibasmf.in/downloads/monthly-portfolio-scheme" TargetMode="External"/><Relationship Id="rId7" Type="http://schemas.openxmlformats.org/officeDocument/2006/relationships/hyperlink" Target="https://www.barodabnpparibasmf.in/downloads/monthly-portfolio-scheme" TargetMode="External"/><Relationship Id="rId2" Type="http://schemas.openxmlformats.org/officeDocument/2006/relationships/hyperlink" Target="https://www.barodabnpparibasmf.in/downloads/monthly-portfolio-scheme" TargetMode="External"/><Relationship Id="rId1" Type="http://schemas.openxmlformats.org/officeDocument/2006/relationships/hyperlink" Target="https://www.barodabnpparibasmf.in/downloads/monthly-portfolio-scheme" TargetMode="External"/><Relationship Id="rId6" Type="http://schemas.openxmlformats.org/officeDocument/2006/relationships/hyperlink" Target="https://www.barodabnpparibasmf.in/downloads/monthly-portfolio-scheme" TargetMode="External"/><Relationship Id="rId5" Type="http://schemas.openxmlformats.org/officeDocument/2006/relationships/hyperlink" Target="https://www.barodabnpparibasmf.in/downloads/monthly-portfolio-scheme" TargetMode="External"/><Relationship Id="rId4" Type="http://schemas.openxmlformats.org/officeDocument/2006/relationships/hyperlink" Target="https://www.barodabnpparibasmf.in/downloads/monthly-portfolio-schem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barodabnpparibasmf.in/downloads/monthly-portfolio-scheme" TargetMode="External"/><Relationship Id="rId1" Type="http://schemas.openxmlformats.org/officeDocument/2006/relationships/hyperlink" Target="https://www.barodabnpparibasmf.in/downloads/monthly-portfolio-schem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BFC14-2F39-4169-927A-6B087B28A96D}">
  <dimension ref="A2:IQ43"/>
  <sheetViews>
    <sheetView showGridLines="0" tabSelected="1" zoomScale="70" zoomScaleNormal="70" workbookViewId="0">
      <pane xSplit="1" ySplit="4" topLeftCell="B11" activePane="bottomRight" state="frozen"/>
      <selection pane="topRight" activeCell="B1" sqref="B1"/>
      <selection pane="bottomLeft" activeCell="A5" sqref="A5"/>
      <selection pane="bottomRight" activeCell="II25" sqref="II25"/>
    </sheetView>
  </sheetViews>
  <sheetFormatPr defaultColWidth="8.88671875" defaultRowHeight="13.8" x14ac:dyDescent="0.25"/>
  <cols>
    <col min="1" max="1" width="33.5546875" style="2" bestFit="1" customWidth="1"/>
    <col min="2" max="2" width="44.6640625" style="3" bestFit="1" customWidth="1"/>
    <col min="3" max="3" width="8.88671875" style="3" bestFit="1" customWidth="1"/>
    <col min="4" max="4" width="6.88671875" style="3" customWidth="1"/>
    <col min="5" max="5" width="10.6640625" style="3" bestFit="1" customWidth="1"/>
    <col min="6" max="6" width="6.88671875" style="3" customWidth="1"/>
    <col min="7" max="7" width="9.33203125" style="3" bestFit="1" customWidth="1"/>
    <col min="8" max="8" width="6.88671875" style="3" customWidth="1"/>
    <col min="9" max="9" width="10.6640625" style="3" bestFit="1" customWidth="1"/>
    <col min="10" max="10" width="6.88671875" style="3" customWidth="1"/>
    <col min="11" max="11" width="9.33203125" style="3" bestFit="1" customWidth="1"/>
    <col min="12" max="12" width="5.44140625" style="3" customWidth="1"/>
    <col min="13" max="13" width="8.5546875" style="3" customWidth="1"/>
    <col min="14" max="14" width="1.109375" style="3" bestFit="1" customWidth="1"/>
    <col min="15" max="15" width="36.6640625" style="3" bestFit="1" customWidth="1"/>
    <col min="16" max="16" width="8.88671875" style="3" bestFit="1" customWidth="1"/>
    <col min="17" max="17" width="5.5546875" style="3" bestFit="1" customWidth="1"/>
    <col min="18" max="18" width="9.33203125" style="3" bestFit="1" customWidth="1"/>
    <col min="19" max="19" width="6" style="3" bestFit="1" customWidth="1"/>
    <col min="20" max="20" width="9.33203125" style="3" bestFit="1" customWidth="1"/>
    <col min="21" max="21" width="6" style="3" bestFit="1" customWidth="1"/>
    <col min="22" max="22" width="10.44140625" style="3" bestFit="1" customWidth="1"/>
    <col min="23" max="23" width="6" style="3" bestFit="1" customWidth="1"/>
    <col min="24" max="24" width="9.33203125" style="3" bestFit="1" customWidth="1"/>
    <col min="25" max="25" width="6" style="3" bestFit="1" customWidth="1"/>
    <col min="26" max="26" width="19.44140625" style="3" customWidth="1"/>
    <col min="27" max="27" width="2.44140625" style="3" customWidth="1"/>
    <col min="28" max="28" width="26.44140625" style="3" customWidth="1"/>
    <col min="29" max="29" width="13.33203125" style="3" customWidth="1"/>
    <col min="30" max="30" width="7" style="3" bestFit="1" customWidth="1"/>
    <col min="31" max="31" width="12.6640625" style="3" customWidth="1"/>
    <col min="32" max="32" width="7" style="3" bestFit="1" customWidth="1"/>
    <col min="33" max="33" width="13.33203125" style="3" customWidth="1"/>
    <col min="34" max="34" width="7" style="3" bestFit="1" customWidth="1"/>
    <col min="35" max="35" width="11.88671875" style="3" customWidth="1"/>
    <col min="36" max="36" width="7" style="3" bestFit="1" customWidth="1"/>
    <col min="37" max="37" width="14" style="3" customWidth="1"/>
    <col min="38" max="38" width="7" style="3" bestFit="1" customWidth="1"/>
    <col min="39" max="39" width="16.33203125" style="3" customWidth="1"/>
    <col min="40" max="40" width="3.88671875" style="3" customWidth="1"/>
    <col min="41" max="41" width="32" style="3" customWidth="1"/>
    <col min="42" max="42" width="8.88671875" style="3" bestFit="1" customWidth="1"/>
    <col min="43" max="43" width="5.5546875" style="3" customWidth="1"/>
    <col min="44" max="44" width="9.33203125" style="3" bestFit="1" customWidth="1"/>
    <col min="45" max="45" width="6" style="3" bestFit="1" customWidth="1"/>
    <col min="46" max="46" width="8.88671875" style="3" bestFit="1" customWidth="1"/>
    <col min="47" max="47" width="5.44140625" style="3" customWidth="1"/>
    <col min="48" max="48" width="9.33203125" style="3" bestFit="1" customWidth="1"/>
    <col min="49" max="49" width="6" style="3" bestFit="1" customWidth="1"/>
    <col min="50" max="50" width="9.33203125" style="3" bestFit="1" customWidth="1"/>
    <col min="51" max="51" width="6" style="3" bestFit="1" customWidth="1"/>
    <col min="52" max="52" width="18.6640625" style="3" customWidth="1"/>
    <col min="53" max="53" width="3.44140625" style="3" customWidth="1"/>
    <col min="54" max="54" width="30.44140625" style="3" customWidth="1"/>
    <col min="55" max="55" width="8.88671875" style="3" bestFit="1" customWidth="1"/>
    <col min="56" max="56" width="6.88671875" style="3" customWidth="1"/>
    <col min="57" max="57" width="9.33203125" style="3" bestFit="1" customWidth="1"/>
    <col min="58" max="58" width="6.88671875" style="3" customWidth="1"/>
    <col min="59" max="59" width="9.33203125" style="3" bestFit="1" customWidth="1"/>
    <col min="60" max="60" width="6.88671875" style="3" customWidth="1"/>
    <col min="61" max="61" width="9.33203125" style="3" bestFit="1" customWidth="1"/>
    <col min="62" max="62" width="6.88671875" style="3" customWidth="1"/>
    <col min="63" max="63" width="9.33203125" style="3" bestFit="1" customWidth="1"/>
    <col min="64" max="64" width="6.88671875" style="3" customWidth="1"/>
    <col min="65" max="65" width="18" style="3" customWidth="1"/>
    <col min="66" max="66" width="3" style="3" customWidth="1"/>
    <col min="67" max="67" width="29.44140625" style="3" customWidth="1"/>
    <col min="68" max="68" width="8.88671875" style="3" bestFit="1" customWidth="1"/>
    <col min="69" max="69" width="6.88671875" style="3" customWidth="1"/>
    <col min="70" max="70" width="9.33203125" style="3" bestFit="1" customWidth="1"/>
    <col min="71" max="71" width="6.88671875" style="3" customWidth="1"/>
    <col min="72" max="72" width="9.33203125" style="3" bestFit="1" customWidth="1"/>
    <col min="73" max="73" width="6.88671875" style="3" customWidth="1"/>
    <col min="74" max="74" width="10.44140625" style="3" bestFit="1" customWidth="1"/>
    <col min="75" max="75" width="6.88671875" style="3" customWidth="1"/>
    <col min="76" max="76" width="9.33203125" style="3" bestFit="1" customWidth="1"/>
    <col min="77" max="77" width="6.88671875" style="3" customWidth="1"/>
    <col min="78" max="78" width="18.88671875" style="3" customWidth="1"/>
    <col min="79" max="79" width="2.33203125" style="3" customWidth="1"/>
    <col min="80" max="80" width="36.6640625" style="3" bestFit="1" customWidth="1"/>
    <col min="81" max="81" width="8.88671875" style="3" bestFit="1" customWidth="1"/>
    <col min="82" max="82" width="6.88671875" style="3" customWidth="1"/>
    <col min="83" max="83" width="9.33203125" style="3" bestFit="1" customWidth="1"/>
    <col min="84" max="84" width="6.88671875" style="3" customWidth="1"/>
    <col min="85" max="85" width="9.33203125" style="3" bestFit="1" customWidth="1"/>
    <col min="86" max="86" width="6.88671875" style="3" customWidth="1"/>
    <col min="87" max="87" width="10.44140625" style="3" bestFit="1" customWidth="1"/>
    <col min="88" max="88" width="6.88671875" style="3" customWidth="1"/>
    <col min="89" max="89" width="9.33203125" style="3" bestFit="1" customWidth="1"/>
    <col min="90" max="90" width="6.88671875" style="3" customWidth="1"/>
    <col min="91" max="91" width="30.109375" style="3" bestFit="1" customWidth="1"/>
    <col min="92" max="92" width="5.6640625" style="3" customWidth="1"/>
    <col min="93" max="93" width="45.33203125" style="3" bestFit="1" customWidth="1"/>
    <col min="94" max="94" width="9.33203125" style="3" bestFit="1" customWidth="1"/>
    <col min="95" max="95" width="6.88671875" style="3" bestFit="1" customWidth="1"/>
    <col min="96" max="96" width="9.33203125" style="3" bestFit="1" customWidth="1"/>
    <col min="97" max="97" width="6.88671875" style="3" bestFit="1" customWidth="1"/>
    <col min="98" max="98" width="9.33203125" style="3" bestFit="1" customWidth="1"/>
    <col min="99" max="99" width="6.88671875" style="3" bestFit="1" customWidth="1"/>
    <col min="100" max="100" width="9.33203125" style="3" bestFit="1" customWidth="1"/>
    <col min="101" max="101" width="6.88671875" style="3" bestFit="1" customWidth="1"/>
    <col min="102" max="102" width="9.33203125" style="3" bestFit="1" customWidth="1"/>
    <col min="103" max="103" width="6.88671875" style="3" bestFit="1" customWidth="1"/>
    <col min="104" max="104" width="30.109375" style="3" bestFit="1" customWidth="1"/>
    <col min="105" max="105" width="2.6640625" style="3" customWidth="1"/>
    <col min="106" max="106" width="40.33203125" style="3" bestFit="1" customWidth="1"/>
    <col min="107" max="107" width="8.88671875" style="3" bestFit="1" customWidth="1"/>
    <col min="108" max="108" width="6.88671875" style="3" bestFit="1" customWidth="1"/>
    <col min="109" max="109" width="9.33203125" style="3" bestFit="1" customWidth="1"/>
    <col min="110" max="110" width="6.88671875" style="3" bestFit="1" customWidth="1"/>
    <col min="111" max="111" width="8.88671875" style="3" bestFit="1" customWidth="1"/>
    <col min="112" max="112" width="6.88671875" style="3" bestFit="1" customWidth="1"/>
    <col min="113" max="113" width="9.33203125" style="3" bestFit="1" customWidth="1"/>
    <col min="114" max="114" width="6.88671875" style="3" bestFit="1" customWidth="1"/>
    <col min="115" max="115" width="9.33203125" style="3" bestFit="1" customWidth="1"/>
    <col min="116" max="116" width="6.88671875" style="3" bestFit="1" customWidth="1"/>
    <col min="117" max="117" width="30.109375" style="3" bestFit="1" customWidth="1"/>
    <col min="118" max="118" width="4.109375" style="3" customWidth="1"/>
    <col min="119" max="119" width="44.109375" style="3" customWidth="1"/>
    <col min="120" max="120" width="9.33203125" style="3" bestFit="1" customWidth="1"/>
    <col min="121" max="121" width="6.88671875" style="3" bestFit="1" customWidth="1"/>
    <col min="122" max="122" width="9.33203125" style="3" bestFit="1" customWidth="1"/>
    <col min="123" max="123" width="6.88671875" style="3" bestFit="1" customWidth="1"/>
    <col min="124" max="124" width="9.33203125" style="3" bestFit="1" customWidth="1"/>
    <col min="125" max="125" width="6.88671875" style="3" bestFit="1" customWidth="1"/>
    <col min="126" max="126" width="9.33203125" style="3" bestFit="1" customWidth="1"/>
    <col min="127" max="127" width="6.88671875" style="3" bestFit="1" customWidth="1"/>
    <col min="128" max="128" width="9.33203125" style="3" bestFit="1" customWidth="1"/>
    <col min="129" max="129" width="6.88671875" style="3" bestFit="1" customWidth="1"/>
    <col min="130" max="130" width="30.109375" style="3" bestFit="1" customWidth="1"/>
    <col min="131" max="131" width="4.109375" style="3" customWidth="1"/>
    <col min="132" max="132" width="31.5546875" style="3" bestFit="1" customWidth="1"/>
    <col min="133" max="133" width="8.88671875" style="3" bestFit="1" customWidth="1"/>
    <col min="134" max="134" width="6.88671875" style="3" bestFit="1" customWidth="1"/>
    <col min="135" max="135" width="8.88671875" style="3" bestFit="1" customWidth="1"/>
    <col min="136" max="136" width="6.88671875" style="3" bestFit="1" customWidth="1"/>
    <col min="137" max="137" width="8.88671875" style="3" bestFit="1" customWidth="1"/>
    <col min="138" max="138" width="6.88671875" style="3" bestFit="1" customWidth="1"/>
    <col min="139" max="139" width="9.33203125" style="3" bestFit="1" customWidth="1"/>
    <col min="140" max="140" width="6.88671875" style="3" bestFit="1" customWidth="1"/>
    <col min="141" max="141" width="9.33203125" style="3" bestFit="1" customWidth="1"/>
    <col min="142" max="142" width="6.88671875" style="3" bestFit="1" customWidth="1"/>
    <col min="143" max="143" width="30.109375" style="3" bestFit="1" customWidth="1"/>
    <col min="144" max="144" width="8.88671875" style="3"/>
    <col min="145" max="145" width="35.6640625" style="3" bestFit="1" customWidth="1"/>
    <col min="146" max="146" width="8.88671875" style="3" bestFit="1" customWidth="1"/>
    <col min="147" max="147" width="6.88671875" style="3" bestFit="1" customWidth="1"/>
    <col min="148" max="148" width="8.88671875" style="3" bestFit="1" customWidth="1"/>
    <col min="149" max="149" width="6.88671875" style="3" bestFit="1" customWidth="1"/>
    <col min="150" max="150" width="8.88671875" style="3" bestFit="1" customWidth="1"/>
    <col min="151" max="151" width="6.88671875" style="3" bestFit="1" customWidth="1"/>
    <col min="152" max="152" width="9.33203125" style="3" bestFit="1" customWidth="1"/>
    <col min="153" max="153" width="6.88671875" style="3" bestFit="1" customWidth="1"/>
    <col min="154" max="154" width="9.33203125" style="3" bestFit="1" customWidth="1"/>
    <col min="155" max="155" width="6.88671875" style="3" bestFit="1" customWidth="1"/>
    <col min="156" max="156" width="30.109375" style="3" bestFit="1" customWidth="1"/>
    <col min="157" max="157" width="8.88671875" style="3"/>
    <col min="158" max="158" width="36.109375" style="3" bestFit="1" customWidth="1"/>
    <col min="159" max="159" width="8.88671875" style="3" bestFit="1" customWidth="1"/>
    <col min="160" max="160" width="5.5546875" style="3" bestFit="1" customWidth="1"/>
    <col min="161" max="161" width="8.88671875" style="3" bestFit="1" customWidth="1"/>
    <col min="162" max="162" width="4.33203125" style="3" bestFit="1" customWidth="1"/>
    <col min="163" max="163" width="8.88671875" style="3" bestFit="1" customWidth="1"/>
    <col min="164" max="164" width="4.33203125" style="3" bestFit="1" customWidth="1"/>
    <col min="165" max="165" width="9.33203125" style="3" bestFit="1" customWidth="1"/>
    <col min="166" max="166" width="6" style="3" bestFit="1" customWidth="1"/>
    <col min="167" max="167" width="9.33203125" style="3" bestFit="1" customWidth="1"/>
    <col min="168" max="168" width="6" style="3" bestFit="1" customWidth="1"/>
    <col min="169" max="169" width="30.109375" style="3" bestFit="1" customWidth="1"/>
    <col min="170" max="170" width="8.88671875" style="3"/>
    <col min="171" max="171" width="40.109375" style="3" bestFit="1" customWidth="1"/>
    <col min="172" max="172" width="8.88671875" style="3"/>
    <col min="173" max="173" width="7.109375" style="3" bestFit="1" customWidth="1"/>
    <col min="174" max="174" width="8.88671875" style="3"/>
    <col min="175" max="175" width="7.109375" style="3" bestFit="1" customWidth="1"/>
    <col min="176" max="176" width="8.88671875" style="3"/>
    <col min="177" max="177" width="7.109375" style="3" bestFit="1" customWidth="1"/>
    <col min="178" max="178" width="9.33203125" style="3" bestFit="1" customWidth="1"/>
    <col min="179" max="179" width="7.109375" style="3" bestFit="1" customWidth="1"/>
    <col min="180" max="180" width="9.33203125" style="3" bestFit="1" customWidth="1"/>
    <col min="181" max="181" width="7.109375" style="3" bestFit="1" customWidth="1"/>
    <col min="182" max="182" width="30.109375" style="3" bestFit="1" customWidth="1"/>
    <col min="183" max="183" width="8.88671875" style="3"/>
    <col min="184" max="184" width="38" style="3" bestFit="1" customWidth="1"/>
    <col min="185" max="185" width="8.44140625" style="3" bestFit="1" customWidth="1"/>
    <col min="186" max="186" width="6.88671875" style="3" bestFit="1" customWidth="1"/>
    <col min="187" max="187" width="8.44140625" style="3" bestFit="1" customWidth="1"/>
    <col min="188" max="188" width="6.88671875" style="3" bestFit="1" customWidth="1"/>
    <col min="189" max="189" width="8.44140625" style="3" bestFit="1" customWidth="1"/>
    <col min="190" max="190" width="6.88671875" style="3" bestFit="1" customWidth="1"/>
    <col min="191" max="191" width="12.6640625" style="3" customWidth="1"/>
    <col min="192" max="192" width="7.44140625" style="3" bestFit="1" customWidth="1"/>
    <col min="193" max="193" width="10.6640625" style="3" customWidth="1"/>
    <col min="194" max="194" width="7.44140625" style="3" bestFit="1" customWidth="1"/>
    <col min="195" max="195" width="29.5546875" style="3" bestFit="1" customWidth="1"/>
    <col min="196" max="196" width="5.88671875" style="3" customWidth="1"/>
    <col min="197" max="197" width="29.33203125" style="3" customWidth="1"/>
    <col min="198" max="198" width="12.44140625" style="3" customWidth="1"/>
    <col min="199" max="199" width="7.109375" style="3" bestFit="1" customWidth="1"/>
    <col min="200" max="200" width="16.6640625" style="3" bestFit="1" customWidth="1"/>
    <col min="201" max="201" width="7.109375" style="3" bestFit="1" customWidth="1"/>
    <col min="202" max="202" width="16.6640625" style="3" bestFit="1" customWidth="1"/>
    <col min="203" max="203" width="7.109375" style="3" bestFit="1" customWidth="1"/>
    <col min="204" max="204" width="12.6640625" style="3" customWidth="1"/>
    <col min="205" max="205" width="7.109375" style="3" bestFit="1" customWidth="1"/>
    <col min="206" max="206" width="12.6640625" style="3" customWidth="1"/>
    <col min="207" max="207" width="7.109375" style="3" bestFit="1" customWidth="1"/>
    <col min="208" max="208" width="12.88671875" style="3" customWidth="1"/>
    <col min="209" max="209" width="8.88671875" style="3"/>
    <col min="210" max="210" width="39.44140625" style="3" bestFit="1" customWidth="1"/>
    <col min="211" max="211" width="11.6640625" style="3" customWidth="1"/>
    <col min="212" max="212" width="12.33203125" style="3" customWidth="1"/>
    <col min="213" max="218" width="8.88671875" style="3"/>
    <col min="219" max="219" width="9.33203125" style="3" bestFit="1" customWidth="1"/>
    <col min="220" max="220" width="8.88671875" style="3"/>
    <col min="221" max="221" width="9.33203125" style="3" bestFit="1" customWidth="1"/>
    <col min="222" max="222" width="8.88671875" style="3"/>
    <col min="223" max="223" width="30.6640625" style="3" bestFit="1" customWidth="1"/>
    <col min="224" max="224" width="8.88671875" style="3"/>
    <col min="225" max="225" width="39.44140625" style="3" bestFit="1" customWidth="1"/>
    <col min="226" max="226" width="16.109375" style="3" customWidth="1"/>
    <col min="227" max="227" width="13.21875" style="3" customWidth="1"/>
    <col min="228" max="233" width="8.88671875" style="3"/>
    <col min="234" max="234" width="13" style="3" customWidth="1"/>
    <col min="235" max="235" width="8.88671875" style="3"/>
    <col min="236" max="236" width="12.88671875" style="3" customWidth="1"/>
    <col min="237" max="237" width="8.88671875" style="3"/>
    <col min="238" max="238" width="30.6640625" style="3" bestFit="1" customWidth="1"/>
    <col min="239" max="16384" width="8.88671875" style="3"/>
  </cols>
  <sheetData>
    <row r="2" spans="1:251" x14ac:dyDescent="0.25">
      <c r="C2" s="4"/>
      <c r="E2" s="4"/>
      <c r="P2" s="4"/>
      <c r="R2" s="4"/>
      <c r="AC2" s="4"/>
      <c r="AE2" s="4"/>
      <c r="AP2" s="4"/>
      <c r="AR2" s="4"/>
      <c r="BC2" s="4"/>
      <c r="BE2" s="4"/>
      <c r="BP2" s="4"/>
      <c r="BR2" s="4"/>
      <c r="CC2" s="4"/>
      <c r="CE2" s="4"/>
      <c r="CP2" s="4"/>
      <c r="CR2" s="4"/>
      <c r="DC2" s="4"/>
      <c r="DE2" s="4"/>
      <c r="DP2" s="4"/>
      <c r="DR2" s="4"/>
      <c r="EB2" s="5"/>
      <c r="EC2" s="6"/>
      <c r="ED2" s="5"/>
      <c r="EE2" s="5"/>
      <c r="EF2" s="5"/>
      <c r="EG2" s="5"/>
      <c r="EH2" s="5"/>
      <c r="EI2" s="5"/>
      <c r="EJ2" s="5"/>
      <c r="EK2" s="5"/>
      <c r="EL2" s="5"/>
      <c r="EM2" s="5"/>
      <c r="EO2" s="5"/>
      <c r="EP2" s="6"/>
      <c r="EQ2" s="5"/>
      <c r="ER2" s="5"/>
      <c r="ES2" s="5"/>
      <c r="ET2" s="5"/>
      <c r="EU2" s="5"/>
      <c r="EV2" s="5"/>
      <c r="EW2" s="5"/>
      <c r="EX2" s="5"/>
      <c r="EY2" s="5"/>
      <c r="EZ2" s="5"/>
      <c r="FB2" s="5"/>
      <c r="FC2" s="6"/>
      <c r="FD2" s="5"/>
      <c r="FE2" s="5"/>
      <c r="FF2" s="5"/>
      <c r="FG2" s="5"/>
      <c r="FH2" s="5"/>
      <c r="FI2" s="5"/>
      <c r="FJ2" s="5"/>
      <c r="FK2" s="5"/>
      <c r="FL2" s="5"/>
      <c r="FM2" s="5"/>
    </row>
    <row r="3" spans="1:251" ht="14.4" thickBot="1" x14ac:dyDescent="0.3">
      <c r="EB3" s="5"/>
      <c r="EC3" s="5"/>
      <c r="ED3" s="5"/>
      <c r="EE3" s="5"/>
      <c r="EF3" s="5"/>
      <c r="EG3" s="5"/>
      <c r="EH3" s="5"/>
      <c r="EI3" s="5"/>
      <c r="EJ3" s="5"/>
      <c r="EK3" s="5"/>
      <c r="EL3" s="5"/>
      <c r="EM3" s="5"/>
      <c r="EO3" s="5"/>
      <c r="EP3" s="5"/>
      <c r="EQ3" s="5"/>
      <c r="ER3" s="5"/>
      <c r="ES3" s="5"/>
      <c r="ET3" s="5"/>
      <c r="EU3" s="5"/>
      <c r="EV3" s="5"/>
      <c r="EW3" s="5"/>
      <c r="EX3" s="5"/>
      <c r="EY3" s="5"/>
      <c r="EZ3" s="5"/>
      <c r="FB3" s="5"/>
      <c r="FC3" s="5"/>
      <c r="FD3" s="5"/>
      <c r="FE3" s="5"/>
      <c r="FF3" s="5"/>
      <c r="FG3" s="5"/>
      <c r="FH3" s="5"/>
      <c r="FI3" s="5"/>
      <c r="FJ3" s="5"/>
      <c r="FK3" s="5"/>
      <c r="FL3" s="5"/>
      <c r="FM3" s="5"/>
    </row>
    <row r="4" spans="1:251" s="62" customFormat="1" ht="13.95" customHeight="1" thickBot="1" x14ac:dyDescent="0.3">
      <c r="A4" s="70" t="s">
        <v>0</v>
      </c>
      <c r="B4" s="165" t="s">
        <v>1</v>
      </c>
      <c r="C4" s="166"/>
      <c r="D4" s="166"/>
      <c r="E4" s="166"/>
      <c r="F4" s="166"/>
      <c r="G4" s="166"/>
      <c r="H4" s="166"/>
      <c r="I4" s="166"/>
      <c r="J4" s="166"/>
      <c r="K4" s="166"/>
      <c r="L4" s="166"/>
      <c r="M4" s="167"/>
      <c r="O4" s="165" t="s">
        <v>2</v>
      </c>
      <c r="P4" s="166"/>
      <c r="Q4" s="166"/>
      <c r="R4" s="166"/>
      <c r="S4" s="166"/>
      <c r="T4" s="166"/>
      <c r="U4" s="166"/>
      <c r="V4" s="166"/>
      <c r="W4" s="166"/>
      <c r="X4" s="166"/>
      <c r="Y4" s="166"/>
      <c r="Z4" s="167"/>
      <c r="AA4" s="3"/>
      <c r="AB4" s="165" t="s">
        <v>3</v>
      </c>
      <c r="AC4" s="166"/>
      <c r="AD4" s="166"/>
      <c r="AE4" s="166"/>
      <c r="AF4" s="166"/>
      <c r="AG4" s="166"/>
      <c r="AH4" s="166"/>
      <c r="AI4" s="166"/>
      <c r="AJ4" s="166"/>
      <c r="AK4" s="166"/>
      <c r="AL4" s="166"/>
      <c r="AM4" s="167"/>
      <c r="AN4" s="3"/>
      <c r="AO4" s="165" t="s">
        <v>4</v>
      </c>
      <c r="AP4" s="166"/>
      <c r="AQ4" s="166"/>
      <c r="AR4" s="166"/>
      <c r="AS4" s="166"/>
      <c r="AT4" s="166"/>
      <c r="AU4" s="166"/>
      <c r="AV4" s="166"/>
      <c r="AW4" s="166"/>
      <c r="AX4" s="166"/>
      <c r="AY4" s="166"/>
      <c r="AZ4" s="167"/>
      <c r="BA4" s="3"/>
      <c r="BB4" s="165" t="s">
        <v>5</v>
      </c>
      <c r="BC4" s="166"/>
      <c r="BD4" s="166"/>
      <c r="BE4" s="166"/>
      <c r="BF4" s="166"/>
      <c r="BG4" s="166"/>
      <c r="BH4" s="166"/>
      <c r="BI4" s="166"/>
      <c r="BJ4" s="166"/>
      <c r="BK4" s="166"/>
      <c r="BL4" s="166"/>
      <c r="BM4" s="167"/>
      <c r="BN4" s="3"/>
      <c r="BO4" s="165" t="s">
        <v>6</v>
      </c>
      <c r="BP4" s="166"/>
      <c r="BQ4" s="166"/>
      <c r="BR4" s="166"/>
      <c r="BS4" s="166"/>
      <c r="BT4" s="166"/>
      <c r="BU4" s="166"/>
      <c r="BV4" s="166"/>
      <c r="BW4" s="166"/>
      <c r="BX4" s="166"/>
      <c r="BY4" s="166"/>
      <c r="BZ4" s="167"/>
      <c r="CA4" s="3"/>
      <c r="CB4" s="165" t="s">
        <v>7</v>
      </c>
      <c r="CC4" s="166"/>
      <c r="CD4" s="166"/>
      <c r="CE4" s="166"/>
      <c r="CF4" s="166"/>
      <c r="CG4" s="166"/>
      <c r="CH4" s="166"/>
      <c r="CI4" s="166"/>
      <c r="CJ4" s="166"/>
      <c r="CK4" s="166"/>
      <c r="CL4" s="166"/>
      <c r="CM4" s="167"/>
      <c r="CN4" s="3"/>
      <c r="CO4" s="165" t="s">
        <v>8</v>
      </c>
      <c r="CP4" s="166"/>
      <c r="CQ4" s="166"/>
      <c r="CR4" s="166"/>
      <c r="CS4" s="166"/>
      <c r="CT4" s="166"/>
      <c r="CU4" s="166"/>
      <c r="CV4" s="166"/>
      <c r="CW4" s="166"/>
      <c r="CX4" s="166"/>
      <c r="CY4" s="166"/>
      <c r="CZ4" s="167"/>
      <c r="DA4" s="3"/>
      <c r="DB4" s="165" t="s">
        <v>9</v>
      </c>
      <c r="DC4" s="166"/>
      <c r="DD4" s="166"/>
      <c r="DE4" s="166"/>
      <c r="DF4" s="166"/>
      <c r="DG4" s="166"/>
      <c r="DH4" s="166"/>
      <c r="DI4" s="166"/>
      <c r="DJ4" s="166"/>
      <c r="DK4" s="166"/>
      <c r="DL4" s="166"/>
      <c r="DM4" s="167"/>
      <c r="DN4" s="3"/>
      <c r="DO4" s="165" t="s">
        <v>10</v>
      </c>
      <c r="DP4" s="166"/>
      <c r="DQ4" s="166"/>
      <c r="DR4" s="166"/>
      <c r="DS4" s="166"/>
      <c r="DT4" s="166"/>
      <c r="DU4" s="166"/>
      <c r="DV4" s="166"/>
      <c r="DW4" s="166"/>
      <c r="DX4" s="166"/>
      <c r="DY4" s="166"/>
      <c r="DZ4" s="167"/>
      <c r="EA4" s="3"/>
      <c r="EB4" s="165" t="s">
        <v>11</v>
      </c>
      <c r="EC4" s="166"/>
      <c r="ED4" s="166"/>
      <c r="EE4" s="166"/>
      <c r="EF4" s="166"/>
      <c r="EG4" s="166"/>
      <c r="EH4" s="166"/>
      <c r="EI4" s="166"/>
      <c r="EJ4" s="166"/>
      <c r="EK4" s="166"/>
      <c r="EL4" s="166"/>
      <c r="EM4" s="167"/>
      <c r="EN4" s="3"/>
      <c r="EO4" s="199" t="s">
        <v>12</v>
      </c>
      <c r="EP4" s="200"/>
      <c r="EQ4" s="200"/>
      <c r="ER4" s="200"/>
      <c r="ES4" s="200"/>
      <c r="ET4" s="200"/>
      <c r="EU4" s="200"/>
      <c r="EV4" s="200"/>
      <c r="EW4" s="200"/>
      <c r="EX4" s="200"/>
      <c r="EY4" s="200"/>
      <c r="EZ4" s="201"/>
      <c r="FA4" s="3"/>
      <c r="FB4" s="199" t="s">
        <v>13</v>
      </c>
      <c r="FC4" s="200"/>
      <c r="FD4" s="200"/>
      <c r="FE4" s="200"/>
      <c r="FF4" s="200"/>
      <c r="FG4" s="200"/>
      <c r="FH4" s="200"/>
      <c r="FI4" s="200"/>
      <c r="FJ4" s="200"/>
      <c r="FK4" s="200"/>
      <c r="FL4" s="200"/>
      <c r="FM4" s="201"/>
      <c r="FN4" s="3"/>
      <c r="FO4" s="165" t="s">
        <v>14</v>
      </c>
      <c r="FP4" s="166"/>
      <c r="FQ4" s="166"/>
      <c r="FR4" s="166"/>
      <c r="FS4" s="166"/>
      <c r="FT4" s="166"/>
      <c r="FU4" s="166"/>
      <c r="FV4" s="166"/>
      <c r="FW4" s="166"/>
      <c r="FX4" s="166"/>
      <c r="FY4" s="166"/>
      <c r="FZ4" s="167"/>
      <c r="GA4" s="3"/>
      <c r="GB4" s="165" t="s">
        <v>15</v>
      </c>
      <c r="GC4" s="166"/>
      <c r="GD4" s="166"/>
      <c r="GE4" s="166"/>
      <c r="GF4" s="166"/>
      <c r="GG4" s="166"/>
      <c r="GH4" s="166"/>
      <c r="GI4" s="166"/>
      <c r="GJ4" s="166"/>
      <c r="GK4" s="166"/>
      <c r="GL4" s="166"/>
      <c r="GM4" s="167"/>
      <c r="GO4" s="165" t="s">
        <v>16</v>
      </c>
      <c r="GP4" s="166"/>
      <c r="GQ4" s="166"/>
      <c r="GR4" s="166"/>
      <c r="GS4" s="166"/>
      <c r="GT4" s="166"/>
      <c r="GU4" s="166"/>
      <c r="GV4" s="166"/>
      <c r="GW4" s="166"/>
      <c r="GX4" s="166"/>
      <c r="GY4" s="166"/>
      <c r="GZ4" s="167"/>
      <c r="HB4" s="165" t="s">
        <v>17</v>
      </c>
      <c r="HC4" s="166"/>
      <c r="HD4" s="166"/>
      <c r="HE4" s="166"/>
      <c r="HF4" s="166"/>
      <c r="HG4" s="166"/>
      <c r="HH4" s="166"/>
      <c r="HI4" s="166"/>
      <c r="HJ4" s="166"/>
      <c r="HK4" s="166"/>
      <c r="HL4" s="166"/>
      <c r="HM4" s="166"/>
      <c r="HN4" s="166"/>
      <c r="HO4" s="167"/>
      <c r="HQ4" s="165" t="s">
        <v>18</v>
      </c>
      <c r="HR4" s="166"/>
      <c r="HS4" s="166"/>
      <c r="HT4" s="166"/>
      <c r="HU4" s="166"/>
      <c r="HV4" s="166"/>
      <c r="HW4" s="166"/>
      <c r="HX4" s="166"/>
      <c r="HY4" s="166"/>
      <c r="HZ4" s="166"/>
      <c r="IA4" s="166"/>
      <c r="IB4" s="166"/>
      <c r="IC4" s="166"/>
      <c r="ID4" s="167"/>
      <c r="IF4" s="165" t="s">
        <v>19</v>
      </c>
      <c r="IG4" s="166"/>
      <c r="IH4" s="166"/>
      <c r="II4" s="166"/>
      <c r="IJ4" s="166"/>
      <c r="IK4" s="166"/>
      <c r="IL4" s="166"/>
      <c r="IM4" s="166"/>
      <c r="IN4" s="166"/>
      <c r="IO4" s="166"/>
      <c r="IP4" s="166"/>
      <c r="IQ4" s="167"/>
    </row>
    <row r="5" spans="1:251" ht="45" customHeight="1" x14ac:dyDescent="0.25">
      <c r="A5" s="1" t="s">
        <v>20</v>
      </c>
      <c r="B5" s="168" t="s">
        <v>21</v>
      </c>
      <c r="C5" s="169"/>
      <c r="D5" s="169"/>
      <c r="E5" s="169"/>
      <c r="F5" s="169"/>
      <c r="G5" s="169"/>
      <c r="H5" s="169"/>
      <c r="I5" s="169"/>
      <c r="J5" s="169"/>
      <c r="K5" s="169"/>
      <c r="L5" s="169"/>
      <c r="M5" s="170"/>
      <c r="O5" s="168" t="s">
        <v>22</v>
      </c>
      <c r="P5" s="169"/>
      <c r="Q5" s="169"/>
      <c r="R5" s="169"/>
      <c r="S5" s="169"/>
      <c r="T5" s="169"/>
      <c r="U5" s="169"/>
      <c r="V5" s="169"/>
      <c r="W5" s="169"/>
      <c r="X5" s="169"/>
      <c r="Y5" s="169"/>
      <c r="Z5" s="170"/>
      <c r="AB5" s="168" t="s">
        <v>23</v>
      </c>
      <c r="AC5" s="169"/>
      <c r="AD5" s="169"/>
      <c r="AE5" s="169"/>
      <c r="AF5" s="169"/>
      <c r="AG5" s="169"/>
      <c r="AH5" s="169"/>
      <c r="AI5" s="169"/>
      <c r="AJ5" s="169"/>
      <c r="AK5" s="169"/>
      <c r="AL5" s="169"/>
      <c r="AM5" s="170"/>
      <c r="AO5" s="168" t="s">
        <v>24</v>
      </c>
      <c r="AP5" s="169"/>
      <c r="AQ5" s="169"/>
      <c r="AR5" s="169"/>
      <c r="AS5" s="169"/>
      <c r="AT5" s="169"/>
      <c r="AU5" s="169"/>
      <c r="AV5" s="169"/>
      <c r="AW5" s="169"/>
      <c r="AX5" s="169"/>
      <c r="AY5" s="169"/>
      <c r="AZ5" s="170"/>
      <c r="BB5" s="168" t="s">
        <v>25</v>
      </c>
      <c r="BC5" s="169"/>
      <c r="BD5" s="169"/>
      <c r="BE5" s="169"/>
      <c r="BF5" s="169"/>
      <c r="BG5" s="169"/>
      <c r="BH5" s="169"/>
      <c r="BI5" s="169"/>
      <c r="BJ5" s="169"/>
      <c r="BK5" s="169"/>
      <c r="BL5" s="169"/>
      <c r="BM5" s="170"/>
      <c r="BO5" s="168" t="s">
        <v>26</v>
      </c>
      <c r="BP5" s="169"/>
      <c r="BQ5" s="169"/>
      <c r="BR5" s="169"/>
      <c r="BS5" s="169"/>
      <c r="BT5" s="169"/>
      <c r="BU5" s="169"/>
      <c r="BV5" s="169"/>
      <c r="BW5" s="169"/>
      <c r="BX5" s="169"/>
      <c r="BY5" s="169"/>
      <c r="BZ5" s="170"/>
      <c r="CB5" s="168" t="s">
        <v>27</v>
      </c>
      <c r="CC5" s="169"/>
      <c r="CD5" s="169"/>
      <c r="CE5" s="169"/>
      <c r="CF5" s="169"/>
      <c r="CG5" s="169"/>
      <c r="CH5" s="169"/>
      <c r="CI5" s="169"/>
      <c r="CJ5" s="169"/>
      <c r="CK5" s="169"/>
      <c r="CL5" s="169"/>
      <c r="CM5" s="170"/>
      <c r="CO5" s="168" t="s">
        <v>28</v>
      </c>
      <c r="CP5" s="169"/>
      <c r="CQ5" s="169"/>
      <c r="CR5" s="169"/>
      <c r="CS5" s="169"/>
      <c r="CT5" s="169"/>
      <c r="CU5" s="169"/>
      <c r="CV5" s="169"/>
      <c r="CW5" s="169"/>
      <c r="CX5" s="169"/>
      <c r="CY5" s="169"/>
      <c r="CZ5" s="170"/>
      <c r="DB5" s="216" t="s">
        <v>29</v>
      </c>
      <c r="DC5" s="217"/>
      <c r="DD5" s="217"/>
      <c r="DE5" s="217"/>
      <c r="DF5" s="217"/>
      <c r="DG5" s="217"/>
      <c r="DH5" s="217"/>
      <c r="DI5" s="217"/>
      <c r="DJ5" s="217"/>
      <c r="DK5" s="217"/>
      <c r="DL5" s="217"/>
      <c r="DM5" s="218"/>
      <c r="DO5" s="168" t="s">
        <v>30</v>
      </c>
      <c r="DP5" s="169"/>
      <c r="DQ5" s="169"/>
      <c r="DR5" s="169"/>
      <c r="DS5" s="169"/>
      <c r="DT5" s="169"/>
      <c r="DU5" s="169"/>
      <c r="DV5" s="169"/>
      <c r="DW5" s="169"/>
      <c r="DX5" s="169"/>
      <c r="DY5" s="169"/>
      <c r="DZ5" s="170"/>
      <c r="EB5" s="168" t="s">
        <v>31</v>
      </c>
      <c r="EC5" s="169"/>
      <c r="ED5" s="169"/>
      <c r="EE5" s="169"/>
      <c r="EF5" s="169"/>
      <c r="EG5" s="169"/>
      <c r="EH5" s="169"/>
      <c r="EI5" s="169"/>
      <c r="EJ5" s="169"/>
      <c r="EK5" s="169"/>
      <c r="EL5" s="169"/>
      <c r="EM5" s="170"/>
      <c r="EO5" s="168" t="s">
        <v>32</v>
      </c>
      <c r="EP5" s="169"/>
      <c r="EQ5" s="169"/>
      <c r="ER5" s="169"/>
      <c r="ES5" s="169"/>
      <c r="ET5" s="169"/>
      <c r="EU5" s="169"/>
      <c r="EV5" s="169"/>
      <c r="EW5" s="169"/>
      <c r="EX5" s="202"/>
      <c r="EY5" s="202"/>
      <c r="EZ5" s="203"/>
      <c r="FB5" s="168" t="s">
        <v>33</v>
      </c>
      <c r="FC5" s="169"/>
      <c r="FD5" s="169"/>
      <c r="FE5" s="169"/>
      <c r="FF5" s="169"/>
      <c r="FG5" s="169"/>
      <c r="FH5" s="169"/>
      <c r="FI5" s="169"/>
      <c r="FJ5" s="169"/>
      <c r="FK5" s="202"/>
      <c r="FL5" s="202"/>
      <c r="FM5" s="203"/>
      <c r="FO5" s="168" t="s">
        <v>34</v>
      </c>
      <c r="FP5" s="169"/>
      <c r="FQ5" s="169"/>
      <c r="FR5" s="169"/>
      <c r="FS5" s="169"/>
      <c r="FT5" s="169"/>
      <c r="FU5" s="169"/>
      <c r="FV5" s="169"/>
      <c r="FW5" s="169"/>
      <c r="FX5" s="169"/>
      <c r="FY5" s="169"/>
      <c r="FZ5" s="170"/>
      <c r="GB5" s="168" t="s">
        <v>35</v>
      </c>
      <c r="GC5" s="169"/>
      <c r="GD5" s="169"/>
      <c r="GE5" s="169"/>
      <c r="GF5" s="169"/>
      <c r="GG5" s="169"/>
      <c r="GH5" s="169"/>
      <c r="GI5" s="169"/>
      <c r="GJ5" s="169"/>
      <c r="GK5" s="169"/>
      <c r="GL5" s="169"/>
      <c r="GM5" s="170"/>
      <c r="GO5" s="168" t="s">
        <v>36</v>
      </c>
      <c r="GP5" s="169"/>
      <c r="GQ5" s="169"/>
      <c r="GR5" s="169"/>
      <c r="GS5" s="169"/>
      <c r="GT5" s="169"/>
      <c r="GU5" s="169"/>
      <c r="GV5" s="169"/>
      <c r="GW5" s="169"/>
      <c r="GX5" s="169"/>
      <c r="GY5" s="169"/>
      <c r="GZ5" s="170"/>
      <c r="HB5" s="168" t="s">
        <v>37</v>
      </c>
      <c r="HC5" s="169"/>
      <c r="HD5" s="169"/>
      <c r="HE5" s="169"/>
      <c r="HF5" s="169"/>
      <c r="HG5" s="169"/>
      <c r="HH5" s="169"/>
      <c r="HI5" s="169"/>
      <c r="HJ5" s="169"/>
      <c r="HK5" s="169"/>
      <c r="HL5" s="169"/>
      <c r="HM5" s="169"/>
      <c r="HN5" s="169"/>
      <c r="HO5" s="170"/>
      <c r="HQ5" s="168" t="s">
        <v>38</v>
      </c>
      <c r="HR5" s="169"/>
      <c r="HS5" s="169"/>
      <c r="HT5" s="169"/>
      <c r="HU5" s="169"/>
      <c r="HV5" s="169"/>
      <c r="HW5" s="169"/>
      <c r="HX5" s="169"/>
      <c r="HY5" s="169"/>
      <c r="HZ5" s="169"/>
      <c r="IA5" s="169"/>
      <c r="IB5" s="169"/>
      <c r="IC5" s="169"/>
      <c r="ID5" s="170"/>
      <c r="IF5" s="168" t="s">
        <v>39</v>
      </c>
      <c r="IG5" s="169"/>
      <c r="IH5" s="169"/>
      <c r="II5" s="169"/>
      <c r="IJ5" s="169"/>
      <c r="IK5" s="169"/>
      <c r="IL5" s="169"/>
      <c r="IM5" s="169"/>
      <c r="IN5" s="169"/>
      <c r="IO5" s="169"/>
      <c r="IP5" s="169"/>
      <c r="IQ5" s="170"/>
    </row>
    <row r="6" spans="1:251" x14ac:dyDescent="0.25">
      <c r="A6" s="1" t="s">
        <v>40</v>
      </c>
      <c r="B6" s="168" t="s">
        <v>41</v>
      </c>
      <c r="C6" s="169"/>
      <c r="D6" s="169"/>
      <c r="E6" s="169"/>
      <c r="F6" s="169"/>
      <c r="G6" s="169"/>
      <c r="H6" s="169"/>
      <c r="I6" s="169"/>
      <c r="J6" s="169"/>
      <c r="K6" s="169"/>
      <c r="L6" s="169"/>
      <c r="M6" s="170"/>
      <c r="O6" s="168" t="s">
        <v>41</v>
      </c>
      <c r="P6" s="169"/>
      <c r="Q6" s="169"/>
      <c r="R6" s="169"/>
      <c r="S6" s="169"/>
      <c r="T6" s="169"/>
      <c r="U6" s="169"/>
      <c r="V6" s="169"/>
      <c r="W6" s="169"/>
      <c r="X6" s="169"/>
      <c r="Y6" s="169"/>
      <c r="Z6" s="170"/>
      <c r="AB6" s="168" t="s">
        <v>41</v>
      </c>
      <c r="AC6" s="169"/>
      <c r="AD6" s="169"/>
      <c r="AE6" s="169"/>
      <c r="AF6" s="169"/>
      <c r="AG6" s="169"/>
      <c r="AH6" s="169"/>
      <c r="AI6" s="169"/>
      <c r="AJ6" s="169"/>
      <c r="AK6" s="169"/>
      <c r="AL6" s="169"/>
      <c r="AM6" s="170"/>
      <c r="AO6" s="168" t="s">
        <v>42</v>
      </c>
      <c r="AP6" s="169"/>
      <c r="AQ6" s="169"/>
      <c r="AR6" s="169"/>
      <c r="AS6" s="169"/>
      <c r="AT6" s="169"/>
      <c r="AU6" s="169"/>
      <c r="AV6" s="169"/>
      <c r="AW6" s="169"/>
      <c r="AX6" s="169"/>
      <c r="AY6" s="169"/>
      <c r="AZ6" s="170"/>
      <c r="BB6" s="168" t="s">
        <v>41</v>
      </c>
      <c r="BC6" s="169"/>
      <c r="BD6" s="169"/>
      <c r="BE6" s="169"/>
      <c r="BF6" s="169"/>
      <c r="BG6" s="169"/>
      <c r="BH6" s="169"/>
      <c r="BI6" s="169"/>
      <c r="BJ6" s="169"/>
      <c r="BK6" s="169"/>
      <c r="BL6" s="169"/>
      <c r="BM6" s="170"/>
      <c r="BO6" s="168" t="s">
        <v>41</v>
      </c>
      <c r="BP6" s="169"/>
      <c r="BQ6" s="169"/>
      <c r="BR6" s="169"/>
      <c r="BS6" s="169"/>
      <c r="BT6" s="169"/>
      <c r="BU6" s="169"/>
      <c r="BV6" s="169"/>
      <c r="BW6" s="169"/>
      <c r="BX6" s="169"/>
      <c r="BY6" s="169"/>
      <c r="BZ6" s="170"/>
      <c r="CB6" s="168" t="s">
        <v>41</v>
      </c>
      <c r="CC6" s="169"/>
      <c r="CD6" s="169"/>
      <c r="CE6" s="169"/>
      <c r="CF6" s="169"/>
      <c r="CG6" s="169"/>
      <c r="CH6" s="169"/>
      <c r="CI6" s="169"/>
      <c r="CJ6" s="169"/>
      <c r="CK6" s="169"/>
      <c r="CL6" s="169"/>
      <c r="CM6" s="170"/>
      <c r="CO6" s="168" t="s">
        <v>41</v>
      </c>
      <c r="CP6" s="169"/>
      <c r="CQ6" s="169"/>
      <c r="CR6" s="169"/>
      <c r="CS6" s="169"/>
      <c r="CT6" s="169"/>
      <c r="CU6" s="169"/>
      <c r="CV6" s="169"/>
      <c r="CW6" s="169"/>
      <c r="CX6" s="169"/>
      <c r="CY6" s="169"/>
      <c r="CZ6" s="170"/>
      <c r="DB6" s="168" t="s">
        <v>41</v>
      </c>
      <c r="DC6" s="169"/>
      <c r="DD6" s="169"/>
      <c r="DE6" s="169"/>
      <c r="DF6" s="169"/>
      <c r="DG6" s="169"/>
      <c r="DH6" s="169"/>
      <c r="DI6" s="169"/>
      <c r="DJ6" s="169"/>
      <c r="DK6" s="169"/>
      <c r="DL6" s="169"/>
      <c r="DM6" s="170"/>
      <c r="DO6" s="168" t="s">
        <v>41</v>
      </c>
      <c r="DP6" s="169"/>
      <c r="DQ6" s="169"/>
      <c r="DR6" s="169"/>
      <c r="DS6" s="169"/>
      <c r="DT6" s="169"/>
      <c r="DU6" s="169"/>
      <c r="DV6" s="169"/>
      <c r="DW6" s="169"/>
      <c r="DX6" s="169"/>
      <c r="DY6" s="169"/>
      <c r="DZ6" s="170"/>
      <c r="EB6" s="168" t="s">
        <v>41</v>
      </c>
      <c r="EC6" s="169"/>
      <c r="ED6" s="169"/>
      <c r="EE6" s="169"/>
      <c r="EF6" s="169"/>
      <c r="EG6" s="169"/>
      <c r="EH6" s="169"/>
      <c r="EI6" s="169"/>
      <c r="EJ6" s="169"/>
      <c r="EK6" s="169"/>
      <c r="EL6" s="169"/>
      <c r="EM6" s="170"/>
      <c r="EO6" s="207" t="s">
        <v>41</v>
      </c>
      <c r="EP6" s="208"/>
      <c r="EQ6" s="208"/>
      <c r="ER6" s="208"/>
      <c r="ES6" s="208"/>
      <c r="ET6" s="208"/>
      <c r="EU6" s="208"/>
      <c r="EV6" s="208"/>
      <c r="EW6" s="208"/>
      <c r="EX6" s="208"/>
      <c r="EY6" s="208"/>
      <c r="EZ6" s="209"/>
      <c r="FB6" s="207" t="s">
        <v>41</v>
      </c>
      <c r="FC6" s="208"/>
      <c r="FD6" s="208"/>
      <c r="FE6" s="208"/>
      <c r="FF6" s="208"/>
      <c r="FG6" s="208"/>
      <c r="FH6" s="208"/>
      <c r="FI6" s="208"/>
      <c r="FJ6" s="208"/>
      <c r="FK6" s="208"/>
      <c r="FL6" s="208"/>
      <c r="FM6" s="209"/>
      <c r="FO6" s="168" t="s">
        <v>43</v>
      </c>
      <c r="FP6" s="169"/>
      <c r="FQ6" s="169"/>
      <c r="FR6" s="169"/>
      <c r="FS6" s="169"/>
      <c r="FT6" s="169"/>
      <c r="FU6" s="169"/>
      <c r="FV6" s="169"/>
      <c r="FW6" s="169"/>
      <c r="FX6" s="169"/>
      <c r="FY6" s="169"/>
      <c r="FZ6" s="170"/>
      <c r="GB6" s="168" t="s">
        <v>43</v>
      </c>
      <c r="GC6" s="169"/>
      <c r="GD6" s="169"/>
      <c r="GE6" s="169"/>
      <c r="GF6" s="169"/>
      <c r="GG6" s="169"/>
      <c r="GH6" s="169"/>
      <c r="GI6" s="169"/>
      <c r="GJ6" s="169"/>
      <c r="GK6" s="169"/>
      <c r="GL6" s="169"/>
      <c r="GM6" s="170"/>
      <c r="GO6" s="168" t="s">
        <v>43</v>
      </c>
      <c r="GP6" s="169"/>
      <c r="GQ6" s="169"/>
      <c r="GR6" s="169"/>
      <c r="GS6" s="169"/>
      <c r="GT6" s="169"/>
      <c r="GU6" s="169"/>
      <c r="GV6" s="169"/>
      <c r="GW6" s="169"/>
      <c r="GX6" s="169"/>
      <c r="GY6" s="169"/>
      <c r="GZ6" s="170"/>
      <c r="HB6" s="168" t="s">
        <v>43</v>
      </c>
      <c r="HC6" s="169"/>
      <c r="HD6" s="169"/>
      <c r="HE6" s="169"/>
      <c r="HF6" s="169"/>
      <c r="HG6" s="169"/>
      <c r="HH6" s="169"/>
      <c r="HI6" s="169"/>
      <c r="HJ6" s="169"/>
      <c r="HK6" s="169"/>
      <c r="HL6" s="169"/>
      <c r="HM6" s="169"/>
      <c r="HN6" s="169"/>
      <c r="HO6" s="170"/>
      <c r="HQ6" s="168" t="s">
        <v>43</v>
      </c>
      <c r="HR6" s="169"/>
      <c r="HS6" s="169"/>
      <c r="HT6" s="169"/>
      <c r="HU6" s="169"/>
      <c r="HV6" s="169"/>
      <c r="HW6" s="169"/>
      <c r="HX6" s="169"/>
      <c r="HY6" s="169"/>
      <c r="HZ6" s="169"/>
      <c r="IA6" s="169"/>
      <c r="IB6" s="169"/>
      <c r="IC6" s="169"/>
      <c r="ID6" s="170"/>
      <c r="IF6" s="168" t="s">
        <v>44</v>
      </c>
      <c r="IG6" s="169"/>
      <c r="IH6" s="169"/>
      <c r="II6" s="169"/>
      <c r="IJ6" s="169"/>
      <c r="IK6" s="169"/>
      <c r="IL6" s="169"/>
      <c r="IM6" s="169"/>
      <c r="IN6" s="169"/>
      <c r="IO6" s="169"/>
      <c r="IP6" s="169"/>
      <c r="IQ6" s="170"/>
    </row>
    <row r="7" spans="1:251" ht="96" customHeight="1" x14ac:dyDescent="0.25">
      <c r="A7" s="1" t="s">
        <v>45</v>
      </c>
      <c r="B7" s="168" t="s">
        <v>46</v>
      </c>
      <c r="C7" s="169"/>
      <c r="D7" s="169"/>
      <c r="E7" s="169"/>
      <c r="F7" s="169"/>
      <c r="G7" s="169"/>
      <c r="H7" s="169"/>
      <c r="I7" s="169"/>
      <c r="J7" s="169"/>
      <c r="K7" s="169"/>
      <c r="L7" s="169"/>
      <c r="M7" s="170"/>
      <c r="O7" s="168" t="s">
        <v>47</v>
      </c>
      <c r="P7" s="169"/>
      <c r="Q7" s="169"/>
      <c r="R7" s="169"/>
      <c r="S7" s="169"/>
      <c r="T7" s="169"/>
      <c r="U7" s="169"/>
      <c r="V7" s="169"/>
      <c r="W7" s="169"/>
      <c r="X7" s="169"/>
      <c r="Y7" s="169"/>
      <c r="Z7" s="170"/>
      <c r="AB7" s="168" t="s">
        <v>48</v>
      </c>
      <c r="AC7" s="169"/>
      <c r="AD7" s="169"/>
      <c r="AE7" s="169"/>
      <c r="AF7" s="169"/>
      <c r="AG7" s="169"/>
      <c r="AH7" s="169"/>
      <c r="AI7" s="169"/>
      <c r="AJ7" s="169"/>
      <c r="AK7" s="169"/>
      <c r="AL7" s="169"/>
      <c r="AM7" s="170"/>
      <c r="AO7" s="168" t="s">
        <v>49</v>
      </c>
      <c r="AP7" s="169"/>
      <c r="AQ7" s="169"/>
      <c r="AR7" s="169"/>
      <c r="AS7" s="169"/>
      <c r="AT7" s="169"/>
      <c r="AU7" s="169"/>
      <c r="AV7" s="169"/>
      <c r="AW7" s="169"/>
      <c r="AX7" s="169"/>
      <c r="AY7" s="169"/>
      <c r="AZ7" s="170"/>
      <c r="BB7" s="168" t="s">
        <v>50</v>
      </c>
      <c r="BC7" s="169"/>
      <c r="BD7" s="169"/>
      <c r="BE7" s="169"/>
      <c r="BF7" s="169"/>
      <c r="BG7" s="169"/>
      <c r="BH7" s="169"/>
      <c r="BI7" s="169"/>
      <c r="BJ7" s="169"/>
      <c r="BK7" s="169"/>
      <c r="BL7" s="169"/>
      <c r="BM7" s="170"/>
      <c r="BO7" s="168" t="s">
        <v>51</v>
      </c>
      <c r="BP7" s="169"/>
      <c r="BQ7" s="169"/>
      <c r="BR7" s="169"/>
      <c r="BS7" s="169"/>
      <c r="BT7" s="169"/>
      <c r="BU7" s="169"/>
      <c r="BV7" s="169"/>
      <c r="BW7" s="169"/>
      <c r="BX7" s="169"/>
      <c r="BY7" s="169"/>
      <c r="BZ7" s="170"/>
      <c r="CB7" s="168" t="s">
        <v>52</v>
      </c>
      <c r="CC7" s="169"/>
      <c r="CD7" s="169"/>
      <c r="CE7" s="169"/>
      <c r="CF7" s="169"/>
      <c r="CG7" s="169"/>
      <c r="CH7" s="169"/>
      <c r="CI7" s="169"/>
      <c r="CJ7" s="169"/>
      <c r="CK7" s="169"/>
      <c r="CL7" s="169"/>
      <c r="CM7" s="170"/>
      <c r="CO7" s="168" t="s">
        <v>53</v>
      </c>
      <c r="CP7" s="169"/>
      <c r="CQ7" s="169"/>
      <c r="CR7" s="169"/>
      <c r="CS7" s="169"/>
      <c r="CT7" s="169"/>
      <c r="CU7" s="169"/>
      <c r="CV7" s="169"/>
      <c r="CW7" s="169"/>
      <c r="CX7" s="169"/>
      <c r="CY7" s="169"/>
      <c r="CZ7" s="170"/>
      <c r="DB7" s="168" t="s">
        <v>54</v>
      </c>
      <c r="DC7" s="169"/>
      <c r="DD7" s="169"/>
      <c r="DE7" s="169"/>
      <c r="DF7" s="169"/>
      <c r="DG7" s="169"/>
      <c r="DH7" s="169"/>
      <c r="DI7" s="169"/>
      <c r="DJ7" s="169"/>
      <c r="DK7" s="169"/>
      <c r="DL7" s="169"/>
      <c r="DM7" s="170"/>
      <c r="DO7" s="168" t="s">
        <v>55</v>
      </c>
      <c r="DP7" s="169"/>
      <c r="DQ7" s="169"/>
      <c r="DR7" s="169"/>
      <c r="DS7" s="169"/>
      <c r="DT7" s="169"/>
      <c r="DU7" s="169"/>
      <c r="DV7" s="169"/>
      <c r="DW7" s="169"/>
      <c r="DX7" s="169"/>
      <c r="DY7" s="169"/>
      <c r="DZ7" s="170"/>
      <c r="EB7" s="168" t="s">
        <v>56</v>
      </c>
      <c r="EC7" s="169"/>
      <c r="ED7" s="169"/>
      <c r="EE7" s="169"/>
      <c r="EF7" s="169"/>
      <c r="EG7" s="169"/>
      <c r="EH7" s="169"/>
      <c r="EI7" s="169"/>
      <c r="EJ7" s="169"/>
      <c r="EK7" s="169"/>
      <c r="EL7" s="169"/>
      <c r="EM7" s="170"/>
      <c r="EO7" s="207" t="s">
        <v>57</v>
      </c>
      <c r="EP7" s="208"/>
      <c r="EQ7" s="208"/>
      <c r="ER7" s="208"/>
      <c r="ES7" s="208"/>
      <c r="ET7" s="208"/>
      <c r="EU7" s="208"/>
      <c r="EV7" s="208"/>
      <c r="EW7" s="208"/>
      <c r="EX7" s="208"/>
      <c r="EY7" s="208"/>
      <c r="EZ7" s="209"/>
      <c r="FB7" s="207" t="s">
        <v>58</v>
      </c>
      <c r="FC7" s="208"/>
      <c r="FD7" s="208"/>
      <c r="FE7" s="208"/>
      <c r="FF7" s="208"/>
      <c r="FG7" s="208"/>
      <c r="FH7" s="208"/>
      <c r="FI7" s="208"/>
      <c r="FJ7" s="208"/>
      <c r="FK7" s="208"/>
      <c r="FL7" s="208"/>
      <c r="FM7" s="209"/>
      <c r="FO7" s="168" t="s">
        <v>59</v>
      </c>
      <c r="FP7" s="169"/>
      <c r="FQ7" s="169"/>
      <c r="FR7" s="169"/>
      <c r="FS7" s="169"/>
      <c r="FT7" s="169"/>
      <c r="FU7" s="169"/>
      <c r="FV7" s="169"/>
      <c r="FW7" s="169"/>
      <c r="FX7" s="169"/>
      <c r="FY7" s="169"/>
      <c r="FZ7" s="170"/>
      <c r="GB7" s="171" t="s">
        <v>60</v>
      </c>
      <c r="GC7" s="172"/>
      <c r="GD7" s="172"/>
      <c r="GE7" s="172"/>
      <c r="GF7" s="172"/>
      <c r="GG7" s="172"/>
      <c r="GH7" s="172"/>
      <c r="GI7" s="172"/>
      <c r="GJ7" s="172"/>
      <c r="GK7" s="172"/>
      <c r="GL7" s="172"/>
      <c r="GM7" s="173"/>
      <c r="GO7" s="171" t="s">
        <v>61</v>
      </c>
      <c r="GP7" s="172"/>
      <c r="GQ7" s="172"/>
      <c r="GR7" s="172"/>
      <c r="GS7" s="172"/>
      <c r="GT7" s="172"/>
      <c r="GU7" s="172"/>
      <c r="GV7" s="172"/>
      <c r="GW7" s="172"/>
      <c r="GX7" s="172"/>
      <c r="GY7" s="172"/>
      <c r="GZ7" s="173"/>
      <c r="HB7" s="171" t="s">
        <v>62</v>
      </c>
      <c r="HC7" s="172"/>
      <c r="HD7" s="172"/>
      <c r="HE7" s="172"/>
      <c r="HF7" s="172"/>
      <c r="HG7" s="172"/>
      <c r="HH7" s="172"/>
      <c r="HI7" s="172"/>
      <c r="HJ7" s="172"/>
      <c r="HK7" s="172"/>
      <c r="HL7" s="172"/>
      <c r="HM7" s="172"/>
      <c r="HN7" s="172"/>
      <c r="HO7" s="173"/>
      <c r="HQ7" s="171" t="s">
        <v>63</v>
      </c>
      <c r="HR7" s="172"/>
      <c r="HS7" s="172"/>
      <c r="HT7" s="172"/>
      <c r="HU7" s="172"/>
      <c r="HV7" s="172"/>
      <c r="HW7" s="172"/>
      <c r="HX7" s="172"/>
      <c r="HY7" s="172"/>
      <c r="HZ7" s="172"/>
      <c r="IA7" s="172"/>
      <c r="IB7" s="172"/>
      <c r="IC7" s="172"/>
      <c r="ID7" s="173"/>
      <c r="IF7" s="171" t="s">
        <v>64</v>
      </c>
      <c r="IG7" s="172"/>
      <c r="IH7" s="172"/>
      <c r="II7" s="172"/>
      <c r="IJ7" s="172"/>
      <c r="IK7" s="172"/>
      <c r="IL7" s="172"/>
      <c r="IM7" s="172"/>
      <c r="IN7" s="172"/>
      <c r="IO7" s="172"/>
      <c r="IP7" s="172"/>
      <c r="IQ7" s="173"/>
    </row>
    <row r="8" spans="1:251" x14ac:dyDescent="0.25">
      <c r="A8" s="1" t="s">
        <v>65</v>
      </c>
      <c r="B8" s="168" t="s">
        <v>66</v>
      </c>
      <c r="C8" s="169"/>
      <c r="D8" s="169"/>
      <c r="E8" s="169"/>
      <c r="F8" s="169"/>
      <c r="G8" s="169"/>
      <c r="H8" s="169"/>
      <c r="I8" s="169"/>
      <c r="J8" s="169"/>
      <c r="K8" s="169"/>
      <c r="L8" s="169"/>
      <c r="M8" s="170"/>
      <c r="O8" s="168" t="s">
        <v>67</v>
      </c>
      <c r="P8" s="169"/>
      <c r="Q8" s="169"/>
      <c r="R8" s="169"/>
      <c r="S8" s="169"/>
      <c r="T8" s="169"/>
      <c r="U8" s="169"/>
      <c r="V8" s="169"/>
      <c r="W8" s="169"/>
      <c r="X8" s="169"/>
      <c r="Y8" s="169"/>
      <c r="Z8" s="170"/>
      <c r="AB8" s="168" t="s">
        <v>68</v>
      </c>
      <c r="AC8" s="169"/>
      <c r="AD8" s="169"/>
      <c r="AE8" s="169"/>
      <c r="AF8" s="169"/>
      <c r="AG8" s="169"/>
      <c r="AH8" s="169"/>
      <c r="AI8" s="169"/>
      <c r="AJ8" s="169"/>
      <c r="AK8" s="169"/>
      <c r="AL8" s="169"/>
      <c r="AM8" s="170"/>
      <c r="AO8" s="168" t="s">
        <v>69</v>
      </c>
      <c r="AP8" s="169"/>
      <c r="AQ8" s="169"/>
      <c r="AR8" s="169"/>
      <c r="AS8" s="169"/>
      <c r="AT8" s="169"/>
      <c r="AU8" s="169"/>
      <c r="AV8" s="169"/>
      <c r="AW8" s="169"/>
      <c r="AX8" s="169"/>
      <c r="AY8" s="169"/>
      <c r="AZ8" s="170"/>
      <c r="BB8" s="168" t="s">
        <v>70</v>
      </c>
      <c r="BC8" s="169"/>
      <c r="BD8" s="169"/>
      <c r="BE8" s="169"/>
      <c r="BF8" s="169"/>
      <c r="BG8" s="169"/>
      <c r="BH8" s="169"/>
      <c r="BI8" s="169"/>
      <c r="BJ8" s="169"/>
      <c r="BK8" s="169"/>
      <c r="BL8" s="169"/>
      <c r="BM8" s="170"/>
      <c r="BO8" s="168" t="s">
        <v>71</v>
      </c>
      <c r="BP8" s="169"/>
      <c r="BQ8" s="169"/>
      <c r="BR8" s="169"/>
      <c r="BS8" s="169"/>
      <c r="BT8" s="169"/>
      <c r="BU8" s="169"/>
      <c r="BV8" s="169"/>
      <c r="BW8" s="169"/>
      <c r="BX8" s="169"/>
      <c r="BY8" s="169"/>
      <c r="BZ8" s="170"/>
      <c r="CB8" s="168" t="s">
        <v>72</v>
      </c>
      <c r="CC8" s="169"/>
      <c r="CD8" s="169"/>
      <c r="CE8" s="169"/>
      <c r="CF8" s="169"/>
      <c r="CG8" s="169"/>
      <c r="CH8" s="169"/>
      <c r="CI8" s="169"/>
      <c r="CJ8" s="169"/>
      <c r="CK8" s="169"/>
      <c r="CL8" s="169"/>
      <c r="CM8" s="170"/>
      <c r="CO8" s="168" t="s">
        <v>73</v>
      </c>
      <c r="CP8" s="169"/>
      <c r="CQ8" s="169"/>
      <c r="CR8" s="169"/>
      <c r="CS8" s="169"/>
      <c r="CT8" s="169"/>
      <c r="CU8" s="169"/>
      <c r="CV8" s="169"/>
      <c r="CW8" s="169"/>
      <c r="CX8" s="169"/>
      <c r="CY8" s="169"/>
      <c r="CZ8" s="170"/>
      <c r="DB8" s="168" t="s">
        <v>74</v>
      </c>
      <c r="DC8" s="169"/>
      <c r="DD8" s="169"/>
      <c r="DE8" s="169"/>
      <c r="DF8" s="169"/>
      <c r="DG8" s="169"/>
      <c r="DH8" s="169"/>
      <c r="DI8" s="169"/>
      <c r="DJ8" s="169"/>
      <c r="DK8" s="169"/>
      <c r="DL8" s="169"/>
      <c r="DM8" s="170"/>
      <c r="DO8" s="168" t="s">
        <v>75</v>
      </c>
      <c r="DP8" s="169"/>
      <c r="DQ8" s="169"/>
      <c r="DR8" s="169"/>
      <c r="DS8" s="169"/>
      <c r="DT8" s="169"/>
      <c r="DU8" s="169"/>
      <c r="DV8" s="169"/>
      <c r="DW8" s="169"/>
      <c r="DX8" s="169"/>
      <c r="DY8" s="169"/>
      <c r="DZ8" s="170"/>
      <c r="EB8" s="204">
        <v>45084</v>
      </c>
      <c r="EC8" s="205"/>
      <c r="ED8" s="205"/>
      <c r="EE8" s="205"/>
      <c r="EF8" s="205"/>
      <c r="EG8" s="205"/>
      <c r="EH8" s="205"/>
      <c r="EI8" s="205"/>
      <c r="EJ8" s="205"/>
      <c r="EK8" s="205"/>
      <c r="EL8" s="205"/>
      <c r="EM8" s="206"/>
      <c r="EO8" s="210">
        <v>45229</v>
      </c>
      <c r="EP8" s="211"/>
      <c r="EQ8" s="211"/>
      <c r="ER8" s="211"/>
      <c r="ES8" s="211"/>
      <c r="ET8" s="211"/>
      <c r="EU8" s="211"/>
      <c r="EV8" s="211"/>
      <c r="EW8" s="211"/>
      <c r="EX8" s="211"/>
      <c r="EY8" s="211"/>
      <c r="EZ8" s="212"/>
      <c r="FB8" s="210">
        <v>45356</v>
      </c>
      <c r="FC8" s="211"/>
      <c r="FD8" s="211"/>
      <c r="FE8" s="211"/>
      <c r="FF8" s="211"/>
      <c r="FG8" s="211"/>
      <c r="FH8" s="211"/>
      <c r="FI8" s="211"/>
      <c r="FJ8" s="211"/>
      <c r="FK8" s="211"/>
      <c r="FL8" s="211"/>
      <c r="FM8" s="212"/>
      <c r="FO8" s="174">
        <v>45471</v>
      </c>
      <c r="FP8" s="175"/>
      <c r="FQ8" s="175"/>
      <c r="FR8" s="175"/>
      <c r="FS8" s="175"/>
      <c r="FT8" s="175"/>
      <c r="FU8" s="175"/>
      <c r="FV8" s="175"/>
      <c r="FW8" s="175"/>
      <c r="FX8" s="175"/>
      <c r="FY8" s="175"/>
      <c r="FZ8" s="176"/>
      <c r="GB8" s="174">
        <v>45804</v>
      </c>
      <c r="GC8" s="175"/>
      <c r="GD8" s="175"/>
      <c r="GE8" s="175"/>
      <c r="GF8" s="175"/>
      <c r="GG8" s="175"/>
      <c r="GH8" s="175"/>
      <c r="GI8" s="175"/>
      <c r="GJ8" s="175"/>
      <c r="GK8" s="175"/>
      <c r="GL8" s="175"/>
      <c r="GM8" s="176"/>
      <c r="GO8" s="174">
        <v>45698</v>
      </c>
      <c r="GP8" s="175"/>
      <c r="GQ8" s="175"/>
      <c r="GR8" s="175"/>
      <c r="GS8" s="175"/>
      <c r="GT8" s="175"/>
      <c r="GU8" s="175"/>
      <c r="GV8" s="175"/>
      <c r="GW8" s="175"/>
      <c r="GX8" s="175"/>
      <c r="GY8" s="175"/>
      <c r="GZ8" s="176"/>
      <c r="HB8" s="174">
        <v>45698</v>
      </c>
      <c r="HC8" s="175"/>
      <c r="HD8" s="175"/>
      <c r="HE8" s="175"/>
      <c r="HF8" s="175"/>
      <c r="HG8" s="175"/>
      <c r="HH8" s="175"/>
      <c r="HI8" s="175"/>
      <c r="HJ8" s="175"/>
      <c r="HK8" s="175"/>
      <c r="HL8" s="175"/>
      <c r="HM8" s="175"/>
      <c r="HN8" s="175"/>
      <c r="HO8" s="176"/>
      <c r="HQ8" s="174">
        <v>45922</v>
      </c>
      <c r="HR8" s="175"/>
      <c r="HS8" s="175"/>
      <c r="HT8" s="175"/>
      <c r="HU8" s="175"/>
      <c r="HV8" s="175"/>
      <c r="HW8" s="175"/>
      <c r="HX8" s="175"/>
      <c r="HY8" s="175"/>
      <c r="HZ8" s="175"/>
      <c r="IA8" s="175"/>
      <c r="IB8" s="175"/>
      <c r="IC8" s="175"/>
      <c r="ID8" s="176"/>
      <c r="IF8" s="174">
        <v>46086</v>
      </c>
      <c r="IG8" s="175"/>
      <c r="IH8" s="175"/>
      <c r="II8" s="175"/>
      <c r="IJ8" s="175"/>
      <c r="IK8" s="175"/>
      <c r="IL8" s="175"/>
      <c r="IM8" s="175"/>
      <c r="IN8" s="175"/>
      <c r="IO8" s="175"/>
      <c r="IP8" s="175"/>
      <c r="IQ8" s="176"/>
    </row>
    <row r="9" spans="1:251" x14ac:dyDescent="0.25">
      <c r="A9" s="1" t="s">
        <v>76</v>
      </c>
      <c r="B9" s="168" t="s">
        <v>77</v>
      </c>
      <c r="C9" s="169"/>
      <c r="D9" s="169"/>
      <c r="E9" s="169"/>
      <c r="F9" s="169"/>
      <c r="G9" s="169"/>
      <c r="H9" s="169"/>
      <c r="I9" s="169"/>
      <c r="J9" s="169"/>
      <c r="K9" s="169"/>
      <c r="L9" s="169"/>
      <c r="M9" s="170"/>
      <c r="O9" s="168" t="s">
        <v>78</v>
      </c>
      <c r="P9" s="169"/>
      <c r="Q9" s="169"/>
      <c r="R9" s="169"/>
      <c r="S9" s="169"/>
      <c r="T9" s="169"/>
      <c r="U9" s="169"/>
      <c r="V9" s="169"/>
      <c r="W9" s="169"/>
      <c r="X9" s="169"/>
      <c r="Y9" s="169"/>
      <c r="Z9" s="170"/>
      <c r="AB9" s="168" t="s">
        <v>79</v>
      </c>
      <c r="AC9" s="169"/>
      <c r="AD9" s="169"/>
      <c r="AE9" s="169"/>
      <c r="AF9" s="169"/>
      <c r="AG9" s="169"/>
      <c r="AH9" s="169"/>
      <c r="AI9" s="169"/>
      <c r="AJ9" s="169"/>
      <c r="AK9" s="169"/>
      <c r="AL9" s="169"/>
      <c r="AM9" s="170"/>
      <c r="AO9" s="168" t="s">
        <v>80</v>
      </c>
      <c r="AP9" s="169"/>
      <c r="AQ9" s="169"/>
      <c r="AR9" s="169"/>
      <c r="AS9" s="169"/>
      <c r="AT9" s="169"/>
      <c r="AU9" s="169"/>
      <c r="AV9" s="169"/>
      <c r="AW9" s="169"/>
      <c r="AX9" s="169"/>
      <c r="AY9" s="169"/>
      <c r="AZ9" s="170"/>
      <c r="BB9" s="168" t="s">
        <v>81</v>
      </c>
      <c r="BC9" s="169"/>
      <c r="BD9" s="169"/>
      <c r="BE9" s="169"/>
      <c r="BF9" s="169"/>
      <c r="BG9" s="169"/>
      <c r="BH9" s="169"/>
      <c r="BI9" s="169"/>
      <c r="BJ9" s="169"/>
      <c r="BK9" s="169"/>
      <c r="BL9" s="169"/>
      <c r="BM9" s="170"/>
      <c r="BO9" s="168" t="s">
        <v>82</v>
      </c>
      <c r="BP9" s="169"/>
      <c r="BQ9" s="169"/>
      <c r="BR9" s="169"/>
      <c r="BS9" s="169"/>
      <c r="BT9" s="169"/>
      <c r="BU9" s="169"/>
      <c r="BV9" s="169"/>
      <c r="BW9" s="169"/>
      <c r="BX9" s="169"/>
      <c r="BY9" s="169"/>
      <c r="BZ9" s="170"/>
      <c r="CB9" s="168" t="s">
        <v>81</v>
      </c>
      <c r="CC9" s="169"/>
      <c r="CD9" s="169"/>
      <c r="CE9" s="169"/>
      <c r="CF9" s="169"/>
      <c r="CG9" s="169"/>
      <c r="CH9" s="169"/>
      <c r="CI9" s="169"/>
      <c r="CJ9" s="169"/>
      <c r="CK9" s="169"/>
      <c r="CL9" s="169"/>
      <c r="CM9" s="170"/>
      <c r="CO9" s="168" t="s">
        <v>83</v>
      </c>
      <c r="CP9" s="169"/>
      <c r="CQ9" s="169"/>
      <c r="CR9" s="169"/>
      <c r="CS9" s="169"/>
      <c r="CT9" s="169"/>
      <c r="CU9" s="169"/>
      <c r="CV9" s="169"/>
      <c r="CW9" s="169"/>
      <c r="CX9" s="169"/>
      <c r="CY9" s="169"/>
      <c r="CZ9" s="170"/>
      <c r="DB9" s="168" t="s">
        <v>84</v>
      </c>
      <c r="DC9" s="169"/>
      <c r="DD9" s="169"/>
      <c r="DE9" s="169"/>
      <c r="DF9" s="169"/>
      <c r="DG9" s="169"/>
      <c r="DH9" s="169"/>
      <c r="DI9" s="169"/>
      <c r="DJ9" s="169"/>
      <c r="DK9" s="169"/>
      <c r="DL9" s="169"/>
      <c r="DM9" s="170"/>
      <c r="DO9" s="168" t="s">
        <v>85</v>
      </c>
      <c r="DP9" s="169"/>
      <c r="DQ9" s="169"/>
      <c r="DR9" s="169"/>
      <c r="DS9" s="169"/>
      <c r="DT9" s="169"/>
      <c r="DU9" s="169"/>
      <c r="DV9" s="169"/>
      <c r="DW9" s="169"/>
      <c r="DX9" s="169"/>
      <c r="DY9" s="169"/>
      <c r="DZ9" s="170"/>
      <c r="EB9" s="168" t="s">
        <v>86</v>
      </c>
      <c r="EC9" s="169"/>
      <c r="ED9" s="169"/>
      <c r="EE9" s="169"/>
      <c r="EF9" s="169"/>
      <c r="EG9" s="169"/>
      <c r="EH9" s="169"/>
      <c r="EI9" s="169"/>
      <c r="EJ9" s="169"/>
      <c r="EK9" s="169"/>
      <c r="EL9" s="169"/>
      <c r="EM9" s="170"/>
      <c r="EO9" s="207" t="s">
        <v>87</v>
      </c>
      <c r="EP9" s="208"/>
      <c r="EQ9" s="208"/>
      <c r="ER9" s="208"/>
      <c r="ES9" s="208"/>
      <c r="ET9" s="208"/>
      <c r="EU9" s="208"/>
      <c r="EV9" s="208"/>
      <c r="EW9" s="208"/>
      <c r="EX9" s="208"/>
      <c r="EY9" s="208"/>
      <c r="EZ9" s="209"/>
      <c r="FB9" s="207" t="s">
        <v>86</v>
      </c>
      <c r="FC9" s="208"/>
      <c r="FD9" s="208"/>
      <c r="FE9" s="208"/>
      <c r="FF9" s="208"/>
      <c r="FG9" s="208"/>
      <c r="FH9" s="208"/>
      <c r="FI9" s="208"/>
      <c r="FJ9" s="208"/>
      <c r="FK9" s="208"/>
      <c r="FL9" s="208"/>
      <c r="FM9" s="209"/>
      <c r="FO9" s="168" t="s">
        <v>88</v>
      </c>
      <c r="FP9" s="169"/>
      <c r="FQ9" s="169"/>
      <c r="FR9" s="169"/>
      <c r="FS9" s="169"/>
      <c r="FT9" s="169"/>
      <c r="FU9" s="169"/>
      <c r="FV9" s="169"/>
      <c r="FW9" s="169"/>
      <c r="FX9" s="169"/>
      <c r="FY9" s="169"/>
      <c r="FZ9" s="170"/>
      <c r="GB9" s="168" t="s">
        <v>81</v>
      </c>
      <c r="GC9" s="169"/>
      <c r="GD9" s="169"/>
      <c r="GE9" s="169"/>
      <c r="GF9" s="169"/>
      <c r="GG9" s="169"/>
      <c r="GH9" s="169"/>
      <c r="GI9" s="169"/>
      <c r="GJ9" s="169"/>
      <c r="GK9" s="169"/>
      <c r="GL9" s="169"/>
      <c r="GM9" s="170"/>
      <c r="GO9" s="168" t="s">
        <v>89</v>
      </c>
      <c r="GP9" s="169"/>
      <c r="GQ9" s="169"/>
      <c r="GR9" s="169"/>
      <c r="GS9" s="169"/>
      <c r="GT9" s="169"/>
      <c r="GU9" s="169"/>
      <c r="GV9" s="169"/>
      <c r="GW9" s="169"/>
      <c r="GX9" s="169"/>
      <c r="GY9" s="169"/>
      <c r="GZ9" s="170"/>
      <c r="HB9" s="168" t="s">
        <v>90</v>
      </c>
      <c r="HC9" s="169"/>
      <c r="HD9" s="169"/>
      <c r="HE9" s="169"/>
      <c r="HF9" s="169"/>
      <c r="HG9" s="169"/>
      <c r="HH9" s="169"/>
      <c r="HI9" s="169"/>
      <c r="HJ9" s="169"/>
      <c r="HK9" s="169"/>
      <c r="HL9" s="169"/>
      <c r="HM9" s="169"/>
      <c r="HN9" s="169"/>
      <c r="HO9" s="170"/>
      <c r="HQ9" s="168" t="s">
        <v>91</v>
      </c>
      <c r="HR9" s="169"/>
      <c r="HS9" s="169"/>
      <c r="HT9" s="169"/>
      <c r="HU9" s="169"/>
      <c r="HV9" s="169"/>
      <c r="HW9" s="169"/>
      <c r="HX9" s="169"/>
      <c r="HY9" s="169"/>
      <c r="HZ9" s="169"/>
      <c r="IA9" s="169"/>
      <c r="IB9" s="169"/>
      <c r="IC9" s="169"/>
      <c r="ID9" s="170"/>
      <c r="IF9" s="168" t="s">
        <v>92</v>
      </c>
      <c r="IG9" s="169"/>
      <c r="IH9" s="169"/>
      <c r="II9" s="169"/>
      <c r="IJ9" s="169"/>
      <c r="IK9" s="169"/>
      <c r="IL9" s="169"/>
      <c r="IM9" s="169"/>
      <c r="IN9" s="169"/>
      <c r="IO9" s="169"/>
      <c r="IP9" s="169"/>
      <c r="IQ9" s="170"/>
    </row>
    <row r="10" spans="1:251" x14ac:dyDescent="0.25">
      <c r="A10" s="1" t="s">
        <v>93</v>
      </c>
      <c r="B10" s="168" t="s">
        <v>94</v>
      </c>
      <c r="C10" s="169"/>
      <c r="D10" s="169"/>
      <c r="E10" s="169"/>
      <c r="F10" s="169"/>
      <c r="G10" s="169"/>
      <c r="H10" s="169"/>
      <c r="I10" s="169"/>
      <c r="J10" s="169"/>
      <c r="K10" s="169"/>
      <c r="L10" s="169"/>
      <c r="M10" s="170"/>
      <c r="O10" s="168" t="s">
        <v>95</v>
      </c>
      <c r="P10" s="169"/>
      <c r="Q10" s="169"/>
      <c r="R10" s="169"/>
      <c r="S10" s="169"/>
      <c r="T10" s="169"/>
      <c r="U10" s="169"/>
      <c r="V10" s="169"/>
      <c r="W10" s="169"/>
      <c r="X10" s="169"/>
      <c r="Y10" s="169"/>
      <c r="Z10" s="170"/>
      <c r="AB10" s="168" t="s">
        <v>96</v>
      </c>
      <c r="AC10" s="169"/>
      <c r="AD10" s="169"/>
      <c r="AE10" s="169"/>
      <c r="AF10" s="169"/>
      <c r="AG10" s="169"/>
      <c r="AH10" s="169"/>
      <c r="AI10" s="169"/>
      <c r="AJ10" s="169"/>
      <c r="AK10" s="169"/>
      <c r="AL10" s="169"/>
      <c r="AM10" s="170"/>
      <c r="AO10" s="168" t="s">
        <v>97</v>
      </c>
      <c r="AP10" s="169"/>
      <c r="AQ10" s="169"/>
      <c r="AR10" s="169"/>
      <c r="AS10" s="169"/>
      <c r="AT10" s="169"/>
      <c r="AU10" s="169"/>
      <c r="AV10" s="169"/>
      <c r="AW10" s="169"/>
      <c r="AX10" s="169"/>
      <c r="AY10" s="169"/>
      <c r="AZ10" s="170"/>
      <c r="BB10" s="168" t="s">
        <v>98</v>
      </c>
      <c r="BC10" s="169"/>
      <c r="BD10" s="169"/>
      <c r="BE10" s="169"/>
      <c r="BF10" s="169"/>
      <c r="BG10" s="169"/>
      <c r="BH10" s="169"/>
      <c r="BI10" s="169"/>
      <c r="BJ10" s="169"/>
      <c r="BK10" s="169"/>
      <c r="BL10" s="169"/>
      <c r="BM10" s="170"/>
      <c r="BO10" s="168" t="s">
        <v>99</v>
      </c>
      <c r="BP10" s="169"/>
      <c r="BQ10" s="169"/>
      <c r="BR10" s="169"/>
      <c r="BS10" s="169"/>
      <c r="BT10" s="169"/>
      <c r="BU10" s="169"/>
      <c r="BV10" s="169"/>
      <c r="BW10" s="169"/>
      <c r="BX10" s="169"/>
      <c r="BY10" s="169"/>
      <c r="BZ10" s="170"/>
      <c r="CB10" s="168" t="s">
        <v>42</v>
      </c>
      <c r="CC10" s="169"/>
      <c r="CD10" s="169"/>
      <c r="CE10" s="169"/>
      <c r="CF10" s="169"/>
      <c r="CG10" s="169"/>
      <c r="CH10" s="169"/>
      <c r="CI10" s="169"/>
      <c r="CJ10" s="169"/>
      <c r="CK10" s="169"/>
      <c r="CL10" s="169"/>
      <c r="CM10" s="170"/>
      <c r="CO10" s="168" t="s">
        <v>100</v>
      </c>
      <c r="CP10" s="169"/>
      <c r="CQ10" s="169"/>
      <c r="CR10" s="169"/>
      <c r="CS10" s="169"/>
      <c r="CT10" s="169"/>
      <c r="CU10" s="169"/>
      <c r="CV10" s="169"/>
      <c r="CW10" s="169"/>
      <c r="CX10" s="169"/>
      <c r="CY10" s="169"/>
      <c r="CZ10" s="170"/>
      <c r="DB10" s="168" t="s">
        <v>101</v>
      </c>
      <c r="DC10" s="169"/>
      <c r="DD10" s="169"/>
      <c r="DE10" s="169"/>
      <c r="DF10" s="169"/>
      <c r="DG10" s="169"/>
      <c r="DH10" s="169"/>
      <c r="DI10" s="169"/>
      <c r="DJ10" s="169"/>
      <c r="DK10" s="169"/>
      <c r="DL10" s="169"/>
      <c r="DM10" s="170"/>
      <c r="DO10" s="168" t="s">
        <v>102</v>
      </c>
      <c r="DP10" s="169"/>
      <c r="DQ10" s="169"/>
      <c r="DR10" s="169"/>
      <c r="DS10" s="169"/>
      <c r="DT10" s="169"/>
      <c r="DU10" s="169"/>
      <c r="DV10" s="169"/>
      <c r="DW10" s="169"/>
      <c r="DX10" s="169"/>
      <c r="DY10" s="169"/>
      <c r="DZ10" s="170"/>
      <c r="EB10" s="168" t="s">
        <v>102</v>
      </c>
      <c r="EC10" s="169"/>
      <c r="ED10" s="169"/>
      <c r="EE10" s="169"/>
      <c r="EF10" s="169"/>
      <c r="EG10" s="169"/>
      <c r="EH10" s="169"/>
      <c r="EI10" s="169"/>
      <c r="EJ10" s="169"/>
      <c r="EK10" s="169"/>
      <c r="EL10" s="169"/>
      <c r="EM10" s="170"/>
      <c r="EO10" s="207" t="s">
        <v>103</v>
      </c>
      <c r="EP10" s="208"/>
      <c r="EQ10" s="208"/>
      <c r="ER10" s="208"/>
      <c r="ES10" s="208"/>
      <c r="ET10" s="208"/>
      <c r="EU10" s="208"/>
      <c r="EV10" s="208"/>
      <c r="EW10" s="208"/>
      <c r="EX10" s="208"/>
      <c r="EY10" s="208"/>
      <c r="EZ10" s="209"/>
      <c r="FB10" s="207" t="s">
        <v>104</v>
      </c>
      <c r="FC10" s="208"/>
      <c r="FD10" s="208"/>
      <c r="FE10" s="208"/>
      <c r="FF10" s="208"/>
      <c r="FG10" s="208"/>
      <c r="FH10" s="208"/>
      <c r="FI10" s="208"/>
      <c r="FJ10" s="208"/>
      <c r="FK10" s="208"/>
      <c r="FL10" s="208"/>
      <c r="FM10" s="209"/>
      <c r="FO10" s="168" t="s">
        <v>105</v>
      </c>
      <c r="FP10" s="169"/>
      <c r="FQ10" s="169"/>
      <c r="FR10" s="169"/>
      <c r="FS10" s="169"/>
      <c r="FT10" s="169"/>
      <c r="FU10" s="169"/>
      <c r="FV10" s="169"/>
      <c r="FW10" s="169"/>
      <c r="FX10" s="169"/>
      <c r="FY10" s="169"/>
      <c r="FZ10" s="170"/>
      <c r="GB10" s="168" t="s">
        <v>106</v>
      </c>
      <c r="GC10" s="169"/>
      <c r="GD10" s="169"/>
      <c r="GE10" s="169"/>
      <c r="GF10" s="169"/>
      <c r="GG10" s="169"/>
      <c r="GH10" s="169"/>
      <c r="GI10" s="169"/>
      <c r="GJ10" s="169"/>
      <c r="GK10" s="169"/>
      <c r="GL10" s="169"/>
      <c r="GM10" s="170"/>
      <c r="GO10" s="168" t="s">
        <v>107</v>
      </c>
      <c r="GP10" s="169"/>
      <c r="GQ10" s="169"/>
      <c r="GR10" s="169"/>
      <c r="GS10" s="169"/>
      <c r="GT10" s="169"/>
      <c r="GU10" s="169"/>
      <c r="GV10" s="169"/>
      <c r="GW10" s="169"/>
      <c r="GX10" s="169"/>
      <c r="GY10" s="169"/>
      <c r="GZ10" s="170"/>
      <c r="HB10" s="168" t="s">
        <v>108</v>
      </c>
      <c r="HC10" s="169"/>
      <c r="HD10" s="169"/>
      <c r="HE10" s="169"/>
      <c r="HF10" s="169"/>
      <c r="HG10" s="169"/>
      <c r="HH10" s="169"/>
      <c r="HI10" s="169"/>
      <c r="HJ10" s="169"/>
      <c r="HK10" s="169"/>
      <c r="HL10" s="169"/>
      <c r="HM10" s="169"/>
      <c r="HN10" s="169"/>
      <c r="HO10" s="170"/>
      <c r="HQ10" s="168" t="s">
        <v>109</v>
      </c>
      <c r="HR10" s="169"/>
      <c r="HS10" s="169"/>
      <c r="HT10" s="169"/>
      <c r="HU10" s="169"/>
      <c r="HV10" s="169"/>
      <c r="HW10" s="169"/>
      <c r="HX10" s="169"/>
      <c r="HY10" s="169"/>
      <c r="HZ10" s="169"/>
      <c r="IA10" s="169"/>
      <c r="IB10" s="169"/>
      <c r="IC10" s="169"/>
      <c r="ID10" s="170"/>
      <c r="IF10" s="168" t="s">
        <v>110</v>
      </c>
      <c r="IG10" s="169"/>
      <c r="IH10" s="169"/>
      <c r="II10" s="169"/>
      <c r="IJ10" s="169"/>
      <c r="IK10" s="169"/>
      <c r="IL10" s="169"/>
      <c r="IM10" s="169"/>
      <c r="IN10" s="169"/>
      <c r="IO10" s="169"/>
      <c r="IP10" s="169"/>
      <c r="IQ10" s="170"/>
    </row>
    <row r="11" spans="1:251" ht="51" customHeight="1" x14ac:dyDescent="0.25">
      <c r="A11" s="1" t="s">
        <v>111</v>
      </c>
      <c r="B11" s="168" t="s">
        <v>112</v>
      </c>
      <c r="C11" s="169"/>
      <c r="D11" s="169"/>
      <c r="E11" s="169"/>
      <c r="F11" s="169"/>
      <c r="G11" s="169"/>
      <c r="H11" s="169"/>
      <c r="I11" s="169"/>
      <c r="J11" s="169"/>
      <c r="K11" s="169"/>
      <c r="L11" s="169"/>
      <c r="M11" s="170"/>
      <c r="O11" s="168" t="s">
        <v>395</v>
      </c>
      <c r="P11" s="169"/>
      <c r="Q11" s="169"/>
      <c r="R11" s="169"/>
      <c r="S11" s="169"/>
      <c r="T11" s="169"/>
      <c r="U11" s="169"/>
      <c r="V11" s="169"/>
      <c r="W11" s="169"/>
      <c r="X11" s="169"/>
      <c r="Y11" s="169"/>
      <c r="Z11" s="170"/>
      <c r="AB11" s="168" t="s">
        <v>113</v>
      </c>
      <c r="AC11" s="169"/>
      <c r="AD11" s="169"/>
      <c r="AE11" s="169"/>
      <c r="AF11" s="169"/>
      <c r="AG11" s="169"/>
      <c r="AH11" s="169"/>
      <c r="AI11" s="169"/>
      <c r="AJ11" s="169"/>
      <c r="AK11" s="169"/>
      <c r="AL11" s="169"/>
      <c r="AM11" s="170"/>
      <c r="AO11" s="168" t="s">
        <v>114</v>
      </c>
      <c r="AP11" s="169"/>
      <c r="AQ11" s="169"/>
      <c r="AR11" s="169"/>
      <c r="AS11" s="169"/>
      <c r="AT11" s="169"/>
      <c r="AU11" s="169"/>
      <c r="AV11" s="169"/>
      <c r="AW11" s="169"/>
      <c r="AX11" s="169"/>
      <c r="AY11" s="169"/>
      <c r="AZ11" s="170"/>
      <c r="BB11" s="168" t="s">
        <v>115</v>
      </c>
      <c r="BC11" s="169"/>
      <c r="BD11" s="169"/>
      <c r="BE11" s="169"/>
      <c r="BF11" s="169"/>
      <c r="BG11" s="169"/>
      <c r="BH11" s="169"/>
      <c r="BI11" s="169"/>
      <c r="BJ11" s="169"/>
      <c r="BK11" s="169"/>
      <c r="BL11" s="169"/>
      <c r="BM11" s="170"/>
      <c r="BO11" s="168" t="s">
        <v>116</v>
      </c>
      <c r="BP11" s="169"/>
      <c r="BQ11" s="169"/>
      <c r="BR11" s="169"/>
      <c r="BS11" s="169"/>
      <c r="BT11" s="169"/>
      <c r="BU11" s="169"/>
      <c r="BV11" s="169"/>
      <c r="BW11" s="169"/>
      <c r="BX11" s="169"/>
      <c r="BY11" s="169"/>
      <c r="BZ11" s="170"/>
      <c r="CB11" s="168" t="s">
        <v>396</v>
      </c>
      <c r="CC11" s="169"/>
      <c r="CD11" s="169"/>
      <c r="CE11" s="169"/>
      <c r="CF11" s="169"/>
      <c r="CG11" s="169"/>
      <c r="CH11" s="169"/>
      <c r="CI11" s="169"/>
      <c r="CJ11" s="169"/>
      <c r="CK11" s="169"/>
      <c r="CL11" s="169"/>
      <c r="CM11" s="170"/>
      <c r="CO11" s="168" t="s">
        <v>394</v>
      </c>
      <c r="CP11" s="169"/>
      <c r="CQ11" s="169"/>
      <c r="CR11" s="169"/>
      <c r="CS11" s="169"/>
      <c r="CT11" s="169"/>
      <c r="CU11" s="169"/>
      <c r="CV11" s="169"/>
      <c r="CW11" s="169"/>
      <c r="CX11" s="169"/>
      <c r="CY11" s="169"/>
      <c r="CZ11" s="170"/>
      <c r="DB11" s="168" t="s">
        <v>117</v>
      </c>
      <c r="DC11" s="169"/>
      <c r="DD11" s="169"/>
      <c r="DE11" s="169"/>
      <c r="DF11" s="169"/>
      <c r="DG11" s="169"/>
      <c r="DH11" s="169"/>
      <c r="DI11" s="169"/>
      <c r="DJ11" s="169"/>
      <c r="DK11" s="169"/>
      <c r="DL11" s="169"/>
      <c r="DM11" s="170"/>
      <c r="DO11" s="168" t="s">
        <v>118</v>
      </c>
      <c r="DP11" s="169"/>
      <c r="DQ11" s="169"/>
      <c r="DR11" s="169"/>
      <c r="DS11" s="169"/>
      <c r="DT11" s="169"/>
      <c r="DU11" s="169"/>
      <c r="DV11" s="169"/>
      <c r="DW11" s="169"/>
      <c r="DX11" s="169"/>
      <c r="DY11" s="169"/>
      <c r="DZ11" s="170"/>
      <c r="EB11" s="168" t="s">
        <v>119</v>
      </c>
      <c r="EC11" s="169"/>
      <c r="ED11" s="169"/>
      <c r="EE11" s="169"/>
      <c r="EF11" s="169"/>
      <c r="EG11" s="169"/>
      <c r="EH11" s="169"/>
      <c r="EI11" s="169"/>
      <c r="EJ11" s="169"/>
      <c r="EK11" s="169"/>
      <c r="EL11" s="169"/>
      <c r="EM11" s="170"/>
      <c r="EO11" s="207" t="s">
        <v>120</v>
      </c>
      <c r="EP11" s="208"/>
      <c r="EQ11" s="208"/>
      <c r="ER11" s="208"/>
      <c r="ES11" s="208"/>
      <c r="ET11" s="208"/>
      <c r="EU11" s="208"/>
      <c r="EV11" s="208"/>
      <c r="EW11" s="208"/>
      <c r="EX11" s="208"/>
      <c r="EY11" s="208"/>
      <c r="EZ11" s="209"/>
      <c r="FB11" s="207" t="s">
        <v>390</v>
      </c>
      <c r="FC11" s="208"/>
      <c r="FD11" s="208"/>
      <c r="FE11" s="208"/>
      <c r="FF11" s="208"/>
      <c r="FG11" s="208"/>
      <c r="FH11" s="208"/>
      <c r="FI11" s="208"/>
      <c r="FJ11" s="208"/>
      <c r="FK11" s="208"/>
      <c r="FL11" s="208"/>
      <c r="FM11" s="209"/>
      <c r="FO11" s="168" t="s">
        <v>121</v>
      </c>
      <c r="FP11" s="169"/>
      <c r="FQ11" s="169"/>
      <c r="FR11" s="169"/>
      <c r="FS11" s="169"/>
      <c r="FT11" s="169"/>
      <c r="FU11" s="169"/>
      <c r="FV11" s="169"/>
      <c r="FW11" s="169"/>
      <c r="FX11" s="169"/>
      <c r="FY11" s="169"/>
      <c r="FZ11" s="170"/>
      <c r="GB11" s="168" t="s">
        <v>122</v>
      </c>
      <c r="GC11" s="169"/>
      <c r="GD11" s="169"/>
      <c r="GE11" s="169"/>
      <c r="GF11" s="169"/>
      <c r="GG11" s="169"/>
      <c r="GH11" s="169"/>
      <c r="GI11" s="169"/>
      <c r="GJ11" s="169"/>
      <c r="GK11" s="169"/>
      <c r="GL11" s="169"/>
      <c r="GM11" s="170"/>
      <c r="GO11" s="168" t="s">
        <v>123</v>
      </c>
      <c r="GP11" s="169"/>
      <c r="GQ11" s="169"/>
      <c r="GR11" s="169"/>
      <c r="GS11" s="169"/>
      <c r="GT11" s="169"/>
      <c r="GU11" s="169"/>
      <c r="GV11" s="169"/>
      <c r="GW11" s="169"/>
      <c r="GX11" s="169"/>
      <c r="GY11" s="169"/>
      <c r="GZ11" s="170"/>
      <c r="HB11" s="168" t="s">
        <v>402</v>
      </c>
      <c r="HC11" s="169"/>
      <c r="HD11" s="169"/>
      <c r="HE11" s="169"/>
      <c r="HF11" s="169"/>
      <c r="HG11" s="169"/>
      <c r="HH11" s="169"/>
      <c r="HI11" s="169"/>
      <c r="HJ11" s="169"/>
      <c r="HK11" s="169"/>
      <c r="HL11" s="169"/>
      <c r="HM11" s="169"/>
      <c r="HN11" s="169"/>
      <c r="HO11" s="170"/>
      <c r="HQ11" s="168" t="s">
        <v>124</v>
      </c>
      <c r="HR11" s="169"/>
      <c r="HS11" s="169"/>
      <c r="HT11" s="169"/>
      <c r="HU11" s="169"/>
      <c r="HV11" s="169"/>
      <c r="HW11" s="169"/>
      <c r="HX11" s="169"/>
      <c r="HY11" s="169"/>
      <c r="HZ11" s="169"/>
      <c r="IA11" s="169"/>
      <c r="IB11" s="169"/>
      <c r="IC11" s="169"/>
      <c r="ID11" s="170"/>
      <c r="IF11" s="168" t="s">
        <v>125</v>
      </c>
      <c r="IG11" s="169"/>
      <c r="IH11" s="169"/>
      <c r="II11" s="169"/>
      <c r="IJ11" s="169"/>
      <c r="IK11" s="169"/>
      <c r="IL11" s="169"/>
      <c r="IM11" s="169"/>
      <c r="IN11" s="169"/>
      <c r="IO11" s="169"/>
      <c r="IP11" s="169"/>
      <c r="IQ11" s="170"/>
    </row>
    <row r="12" spans="1:251" s="8" customFormat="1" x14ac:dyDescent="0.25">
      <c r="A12" s="7" t="s">
        <v>126</v>
      </c>
      <c r="B12" s="147">
        <f>HLOOKUP($4:$4,[1]Hlookup!$3:$5,3,0)</f>
        <v>2578.672826302</v>
      </c>
      <c r="C12" s="148"/>
      <c r="D12" s="148"/>
      <c r="E12" s="148"/>
      <c r="F12" s="148"/>
      <c r="G12" s="148"/>
      <c r="H12" s="148"/>
      <c r="I12" s="148"/>
      <c r="J12" s="148"/>
      <c r="K12" s="148"/>
      <c r="L12" s="148"/>
      <c r="M12" s="149"/>
      <c r="O12" s="147">
        <f>HLOOKUP($4:$4,[1]Hlookup!$3:$5,3,0)</f>
        <v>2389.1825321490001</v>
      </c>
      <c r="P12" s="148"/>
      <c r="Q12" s="148"/>
      <c r="R12" s="148"/>
      <c r="S12" s="148"/>
      <c r="T12" s="148"/>
      <c r="U12" s="148"/>
      <c r="V12" s="148"/>
      <c r="W12" s="148"/>
      <c r="X12" s="148"/>
      <c r="Y12" s="148"/>
      <c r="Z12" s="149"/>
      <c r="AA12" s="3"/>
      <c r="AB12" s="147">
        <f>HLOOKUP($4:$4,[1]Hlookup!$3:$5,3,0)</f>
        <v>1717.723557281</v>
      </c>
      <c r="AC12" s="148"/>
      <c r="AD12" s="148"/>
      <c r="AE12" s="148"/>
      <c r="AF12" s="148"/>
      <c r="AG12" s="148"/>
      <c r="AH12" s="148"/>
      <c r="AI12" s="148"/>
      <c r="AJ12" s="148"/>
      <c r="AK12" s="148"/>
      <c r="AL12" s="148"/>
      <c r="AM12" s="149"/>
      <c r="AN12" s="3"/>
      <c r="AO12" s="147">
        <f>HLOOKUP($4:$4,[1]Hlookup!$3:$5,3,0)</f>
        <v>1199.7988036730001</v>
      </c>
      <c r="AP12" s="148"/>
      <c r="AQ12" s="148"/>
      <c r="AR12" s="148"/>
      <c r="AS12" s="148"/>
      <c r="AT12" s="148"/>
      <c r="AU12" s="148"/>
      <c r="AV12" s="148"/>
      <c r="AW12" s="148"/>
      <c r="AX12" s="148"/>
      <c r="AY12" s="148"/>
      <c r="AZ12" s="149"/>
      <c r="BA12" s="3"/>
      <c r="BB12" s="147">
        <f>HLOOKUP($4:$4,[1]Hlookup!$3:$5,3,0)</f>
        <v>655.37180122299992</v>
      </c>
      <c r="BC12" s="148"/>
      <c r="BD12" s="148"/>
      <c r="BE12" s="148"/>
      <c r="BF12" s="148"/>
      <c r="BG12" s="148"/>
      <c r="BH12" s="148"/>
      <c r="BI12" s="148"/>
      <c r="BJ12" s="148"/>
      <c r="BK12" s="148"/>
      <c r="BL12" s="148"/>
      <c r="BM12" s="149"/>
      <c r="BN12" s="3"/>
      <c r="BO12" s="147">
        <f>HLOOKUP($4:$4,[1]Hlookup!$3:$5,3,0)</f>
        <v>3218.9704376080003</v>
      </c>
      <c r="BP12" s="148"/>
      <c r="BQ12" s="148"/>
      <c r="BR12" s="148"/>
      <c r="BS12" s="148"/>
      <c r="BT12" s="148"/>
      <c r="BU12" s="148"/>
      <c r="BV12" s="148"/>
      <c r="BW12" s="148"/>
      <c r="BX12" s="148"/>
      <c r="BY12" s="148"/>
      <c r="BZ12" s="149"/>
      <c r="CA12" s="3"/>
      <c r="CB12" s="147">
        <f>HLOOKUP($4:$4,[1]Hlookup!$3:$5,3,0)</f>
        <v>886.98544116000005</v>
      </c>
      <c r="CC12" s="148"/>
      <c r="CD12" s="148"/>
      <c r="CE12" s="148"/>
      <c r="CF12" s="148"/>
      <c r="CG12" s="148"/>
      <c r="CH12" s="148"/>
      <c r="CI12" s="148"/>
      <c r="CJ12" s="148"/>
      <c r="CK12" s="148"/>
      <c r="CL12" s="148"/>
      <c r="CM12" s="149"/>
      <c r="CN12" s="3"/>
      <c r="CO12" s="147">
        <f>HLOOKUP($4:$4,[1]Hlookup!$3:$5,3,0)</f>
        <v>1419.1553784329999</v>
      </c>
      <c r="CP12" s="148"/>
      <c r="CQ12" s="148"/>
      <c r="CR12" s="148"/>
      <c r="CS12" s="148"/>
      <c r="CT12" s="148"/>
      <c r="CU12" s="148"/>
      <c r="CV12" s="148"/>
      <c r="CW12" s="148"/>
      <c r="CX12" s="148"/>
      <c r="CY12" s="148"/>
      <c r="CZ12" s="149"/>
      <c r="DA12" s="3"/>
      <c r="DB12" s="147">
        <f>HLOOKUP($4:$4,[1]Hlookup!$3:$5,3,0)</f>
        <v>560.89412485600008</v>
      </c>
      <c r="DC12" s="148"/>
      <c r="DD12" s="148"/>
      <c r="DE12" s="148"/>
      <c r="DF12" s="148"/>
      <c r="DG12" s="148"/>
      <c r="DH12" s="148"/>
      <c r="DI12" s="148"/>
      <c r="DJ12" s="148"/>
      <c r="DK12" s="148"/>
      <c r="DL12" s="148"/>
      <c r="DM12" s="149"/>
      <c r="DN12" s="3"/>
      <c r="DO12" s="147">
        <f>HLOOKUP($4:$4,[1]Hlookup!$3:$5,3,0)</f>
        <v>389.40402925199999</v>
      </c>
      <c r="DP12" s="148"/>
      <c r="DQ12" s="148"/>
      <c r="DR12" s="148"/>
      <c r="DS12" s="148"/>
      <c r="DT12" s="148"/>
      <c r="DU12" s="148"/>
      <c r="DV12" s="148"/>
      <c r="DW12" s="148"/>
      <c r="DX12" s="148"/>
      <c r="DY12" s="148"/>
      <c r="DZ12" s="149"/>
      <c r="EA12" s="3"/>
      <c r="EB12" s="147">
        <f>HLOOKUP($4:$4,[1]Hlookup!$3:$5,3,0)</f>
        <v>1056.3788192959998</v>
      </c>
      <c r="EC12" s="148"/>
      <c r="ED12" s="148"/>
      <c r="EE12" s="148"/>
      <c r="EF12" s="148"/>
      <c r="EG12" s="148"/>
      <c r="EH12" s="148"/>
      <c r="EI12" s="148"/>
      <c r="EJ12" s="148"/>
      <c r="EK12" s="148"/>
      <c r="EL12" s="148"/>
      <c r="EM12" s="149"/>
      <c r="EN12" s="3"/>
      <c r="EO12" s="147">
        <f>HLOOKUP($4:$4,[1]Hlookup!$3:$5,3,0)</f>
        <v>1203.8229763469999</v>
      </c>
      <c r="EP12" s="148"/>
      <c r="EQ12" s="148"/>
      <c r="ER12" s="148"/>
      <c r="ES12" s="148"/>
      <c r="ET12" s="148"/>
      <c r="EU12" s="148"/>
      <c r="EV12" s="148"/>
      <c r="EW12" s="148"/>
      <c r="EX12" s="148"/>
      <c r="EY12" s="148"/>
      <c r="EZ12" s="149"/>
      <c r="FA12" s="3"/>
      <c r="FB12" s="147">
        <f>HLOOKUP($4:$4,[1]Hlookup!$3:$5,3,0)</f>
        <v>869.72951287000012</v>
      </c>
      <c r="FC12" s="148"/>
      <c r="FD12" s="148"/>
      <c r="FE12" s="148"/>
      <c r="FF12" s="148"/>
      <c r="FG12" s="148"/>
      <c r="FH12" s="148"/>
      <c r="FI12" s="148"/>
      <c r="FJ12" s="148"/>
      <c r="FK12" s="148"/>
      <c r="FL12" s="148"/>
      <c r="FM12" s="149"/>
      <c r="FN12" s="3"/>
      <c r="FO12" s="147">
        <f>HLOOKUP($4:$4,[1]Hlookup!$3:$5,3,0)</f>
        <v>884.82108894099997</v>
      </c>
      <c r="FP12" s="148"/>
      <c r="FQ12" s="148"/>
      <c r="FR12" s="148"/>
      <c r="FS12" s="148"/>
      <c r="FT12" s="148"/>
      <c r="FU12" s="148"/>
      <c r="FV12" s="148"/>
      <c r="FW12" s="148"/>
      <c r="FX12" s="148"/>
      <c r="FY12" s="148"/>
      <c r="FZ12" s="149"/>
      <c r="GA12" s="3"/>
      <c r="GB12" s="147">
        <f>HLOOKUP($4:$4,[1]Hlookup!$3:$5,3,0)</f>
        <v>644.96337023699994</v>
      </c>
      <c r="GC12" s="148"/>
      <c r="GD12" s="148"/>
      <c r="GE12" s="148"/>
      <c r="GF12" s="148"/>
      <c r="GG12" s="148"/>
      <c r="GH12" s="148"/>
      <c r="GI12" s="148"/>
      <c r="GJ12" s="148"/>
      <c r="GK12" s="148"/>
      <c r="GL12" s="148"/>
      <c r="GM12" s="149"/>
      <c r="GO12" s="147">
        <f>HLOOKUP($4:$4,[1]Hlookup!$3:$5,3,0)</f>
        <v>712.40696527900002</v>
      </c>
      <c r="GP12" s="148"/>
      <c r="GQ12" s="148"/>
      <c r="GR12" s="148"/>
      <c r="GS12" s="148"/>
      <c r="GT12" s="148"/>
      <c r="GU12" s="148"/>
      <c r="GV12" s="148"/>
      <c r="GW12" s="148"/>
      <c r="GX12" s="148"/>
      <c r="GY12" s="148"/>
      <c r="GZ12" s="149"/>
      <c r="HB12" s="177">
        <f>HLOOKUP($4:$4,[1]Hlookup!$3:$5,3)</f>
        <v>530.21230819499999</v>
      </c>
      <c r="HC12" s="178"/>
      <c r="HD12" s="178"/>
      <c r="HE12" s="179"/>
      <c r="HF12" s="179"/>
      <c r="HG12" s="179"/>
      <c r="HH12" s="179"/>
      <c r="HI12" s="179"/>
      <c r="HJ12" s="179"/>
      <c r="HK12" s="179"/>
      <c r="HL12" s="179"/>
      <c r="HM12" s="179"/>
      <c r="HN12" s="179"/>
      <c r="HO12" s="180"/>
      <c r="HQ12" s="147">
        <f>HLOOKUP($4:$4,[1]Hlookup!$3:$5,3,0)</f>
        <v>679.8515156310001</v>
      </c>
      <c r="HR12" s="148"/>
      <c r="HS12" s="148"/>
      <c r="HT12" s="148"/>
      <c r="HU12" s="148"/>
      <c r="HV12" s="148"/>
      <c r="HW12" s="148"/>
      <c r="HX12" s="148"/>
      <c r="HY12" s="148"/>
      <c r="HZ12" s="148"/>
      <c r="IA12" s="148"/>
      <c r="IB12" s="148"/>
      <c r="IC12" s="148"/>
      <c r="ID12" s="149"/>
      <c r="IF12" s="147">
        <f>HLOOKUP($4:$4,[1]Hlookup!$3:$5,3,0)</f>
        <v>646.92834673599998</v>
      </c>
      <c r="IG12" s="148"/>
      <c r="IH12" s="148"/>
      <c r="II12" s="148"/>
      <c r="IJ12" s="148"/>
      <c r="IK12" s="148"/>
      <c r="IL12" s="148"/>
      <c r="IM12" s="148"/>
      <c r="IN12" s="148"/>
      <c r="IO12" s="148"/>
      <c r="IP12" s="148"/>
      <c r="IQ12" s="149"/>
    </row>
    <row r="13" spans="1:251" ht="13.95" customHeight="1" x14ac:dyDescent="0.25">
      <c r="A13" s="1" t="s">
        <v>127</v>
      </c>
      <c r="B13" s="147" t="str">
        <f>HLOOKUP($4:$4,[1]Hlookup!$3:$5,2,0)</f>
        <v>Base Expense Ratio - Regular Plan: 1.7, Direct Plan: 0.67</v>
      </c>
      <c r="C13" s="148"/>
      <c r="D13" s="148"/>
      <c r="E13" s="148"/>
      <c r="F13" s="148"/>
      <c r="G13" s="148"/>
      <c r="H13" s="148"/>
      <c r="I13" s="148"/>
      <c r="J13" s="148"/>
      <c r="K13" s="148"/>
      <c r="L13" s="148"/>
      <c r="M13" s="149"/>
      <c r="N13" s="3" t="s">
        <v>128</v>
      </c>
      <c r="O13" s="147" t="str">
        <f>HLOOKUP($4:$4,[1]Hlookup!$3:$5,2,0)</f>
        <v>Base Expense Ratio - Regular Plan: 1.72, Direct Plan: 0.49</v>
      </c>
      <c r="P13" s="148"/>
      <c r="Q13" s="148"/>
      <c r="R13" s="148"/>
      <c r="S13" s="148"/>
      <c r="T13" s="148"/>
      <c r="U13" s="148"/>
      <c r="V13" s="148"/>
      <c r="W13" s="148"/>
      <c r="X13" s="148"/>
      <c r="Y13" s="148"/>
      <c r="Z13" s="149"/>
      <c r="AB13" s="147" t="str">
        <f>HLOOKUP($4:$4,[1]Hlookup!$3:$5,2,0)</f>
        <v>Base Expense Ratio - Regular Plan: 1.79, Direct Plan: 0.72</v>
      </c>
      <c r="AC13" s="148"/>
      <c r="AD13" s="148"/>
      <c r="AE13" s="148"/>
      <c r="AF13" s="148"/>
      <c r="AG13" s="148"/>
      <c r="AH13" s="148"/>
      <c r="AI13" s="148"/>
      <c r="AJ13" s="148"/>
      <c r="AK13" s="148"/>
      <c r="AL13" s="148"/>
      <c r="AM13" s="149"/>
      <c r="AO13" s="147" t="str">
        <f>HLOOKUP($4:$4,[1]Hlookup!$3:$5,2,0)</f>
        <v>Base Expense Ratio - Regular Plan: 1.87, Direct Plan: 0.86</v>
      </c>
      <c r="AP13" s="148"/>
      <c r="AQ13" s="148"/>
      <c r="AR13" s="148"/>
      <c r="AS13" s="148"/>
      <c r="AT13" s="148"/>
      <c r="AU13" s="148"/>
      <c r="AV13" s="148"/>
      <c r="AW13" s="148"/>
      <c r="AX13" s="148"/>
      <c r="AY13" s="148"/>
      <c r="AZ13" s="149"/>
      <c r="BB13" s="147" t="str">
        <f>HLOOKUP($4:$4,[1]Hlookup!$3:$5,2,0)</f>
        <v>Base Expense Ratio - Regular Plan: 2.05, Direct Plan: 0.52</v>
      </c>
      <c r="BC13" s="148"/>
      <c r="BD13" s="148"/>
      <c r="BE13" s="148"/>
      <c r="BF13" s="148"/>
      <c r="BG13" s="148"/>
      <c r="BH13" s="148"/>
      <c r="BI13" s="148"/>
      <c r="BJ13" s="148"/>
      <c r="BK13" s="148"/>
      <c r="BL13" s="148"/>
      <c r="BM13" s="149"/>
      <c r="BO13" s="147" t="str">
        <f>HLOOKUP($4:$4,[1]Hlookup!$3:$5,2,0)</f>
        <v>Base Expense Ratio - Regular Plan: 1.66, Direct Plan: 0.76</v>
      </c>
      <c r="BP13" s="148"/>
      <c r="BQ13" s="148"/>
      <c r="BR13" s="148"/>
      <c r="BS13" s="148"/>
      <c r="BT13" s="148"/>
      <c r="BU13" s="148"/>
      <c r="BV13" s="148"/>
      <c r="BW13" s="148"/>
      <c r="BX13" s="148"/>
      <c r="BY13" s="148"/>
      <c r="BZ13" s="149"/>
      <c r="CB13" s="147" t="str">
        <f>HLOOKUP($4:$4,[1]Hlookup!$3:$5,2,0)</f>
        <v>Base Expense Ratio - Regular Plan: 1.96, Direct Plan: 0.93</v>
      </c>
      <c r="CC13" s="148"/>
      <c r="CD13" s="148"/>
      <c r="CE13" s="148"/>
      <c r="CF13" s="148"/>
      <c r="CG13" s="148"/>
      <c r="CH13" s="148"/>
      <c r="CI13" s="148"/>
      <c r="CJ13" s="148"/>
      <c r="CK13" s="148"/>
      <c r="CL13" s="148"/>
      <c r="CM13" s="149"/>
      <c r="CO13" s="147" t="str">
        <f>HLOOKUP($4:$4,[1]Hlookup!$3:$5,2,0)</f>
        <v>Base Expense Ratio - Regular Plan: 1.83, Direct Plan: 0.6</v>
      </c>
      <c r="CP13" s="148"/>
      <c r="CQ13" s="148"/>
      <c r="CR13" s="148"/>
      <c r="CS13" s="148"/>
      <c r="CT13" s="148"/>
      <c r="CU13" s="148"/>
      <c r="CV13" s="148"/>
      <c r="CW13" s="148"/>
      <c r="CX13" s="148"/>
      <c r="CY13" s="148"/>
      <c r="CZ13" s="149"/>
      <c r="DB13" s="147" t="str">
        <f>HLOOKUP($4:$4,[1]Hlookup!$3:$5,2,0)</f>
        <v>Base Expense Ratio - Regular Plan: 2.08, Direct Plan: 0.83</v>
      </c>
      <c r="DC13" s="148"/>
      <c r="DD13" s="148"/>
      <c r="DE13" s="148"/>
      <c r="DF13" s="148"/>
      <c r="DG13" s="148"/>
      <c r="DH13" s="148"/>
      <c r="DI13" s="148"/>
      <c r="DJ13" s="148"/>
      <c r="DK13" s="148"/>
      <c r="DL13" s="148"/>
      <c r="DM13" s="149"/>
      <c r="DO13" s="147" t="str">
        <f>HLOOKUP($4:$4,[1]Hlookup!$3:$5,2,0)</f>
        <v>Base Expense Ratio - Regular Plan: 2.1, Direct Plan: 0.68</v>
      </c>
      <c r="DP13" s="148"/>
      <c r="DQ13" s="148"/>
      <c r="DR13" s="148"/>
      <c r="DS13" s="148"/>
      <c r="DT13" s="148"/>
      <c r="DU13" s="148"/>
      <c r="DV13" s="148"/>
      <c r="DW13" s="148"/>
      <c r="DX13" s="148"/>
      <c r="DY13" s="148"/>
      <c r="DZ13" s="149"/>
      <c r="EB13" s="147" t="str">
        <f>HLOOKUP($4:$4,[1]Hlookup!$3:$5,2,0)</f>
        <v>Base Expense Ratio - Regular Plan: 1.9, Direct Plan: 0.99</v>
      </c>
      <c r="EC13" s="148"/>
      <c r="ED13" s="148"/>
      <c r="EE13" s="148"/>
      <c r="EF13" s="148"/>
      <c r="EG13" s="148"/>
      <c r="EH13" s="148"/>
      <c r="EI13" s="148"/>
      <c r="EJ13" s="148"/>
      <c r="EK13" s="148"/>
      <c r="EL13" s="148"/>
      <c r="EM13" s="149"/>
      <c r="EO13" s="147" t="str">
        <f>HLOOKUP($4:$4,[1]Hlookup!$3:$5,2,0)</f>
        <v>Base Expense Ratio - Regular Plan: 1.87, Direct Plan: 0.81</v>
      </c>
      <c r="EP13" s="148"/>
      <c r="EQ13" s="148"/>
      <c r="ER13" s="148"/>
      <c r="ES13" s="148"/>
      <c r="ET13" s="148"/>
      <c r="EU13" s="148"/>
      <c r="EV13" s="148"/>
      <c r="EW13" s="148"/>
      <c r="EX13" s="148"/>
      <c r="EY13" s="148"/>
      <c r="EZ13" s="149"/>
      <c r="FB13" s="147" t="str">
        <f>HLOOKUP($4:$4,[1]Hlookup!$3:$5,2,0)</f>
        <v>Base Expense Ratio - Regular Plan: 1.97, Direct Plan: 0.89</v>
      </c>
      <c r="FC13" s="148"/>
      <c r="FD13" s="148"/>
      <c r="FE13" s="148"/>
      <c r="FF13" s="148"/>
      <c r="FG13" s="148"/>
      <c r="FH13" s="148"/>
      <c r="FI13" s="148"/>
      <c r="FJ13" s="148"/>
      <c r="FK13" s="148"/>
      <c r="FL13" s="148"/>
      <c r="FM13" s="149"/>
      <c r="FO13" s="147" t="str">
        <f>HLOOKUP($4:$4,[1]Hlookup!$3:$5,2,0)</f>
        <v>Base Expense Ratio - Regular Plan: 1.96, Direct Plan: 0.99</v>
      </c>
      <c r="FP13" s="148"/>
      <c r="FQ13" s="148"/>
      <c r="FR13" s="148"/>
      <c r="FS13" s="148"/>
      <c r="FT13" s="148"/>
      <c r="FU13" s="148"/>
      <c r="FV13" s="148"/>
      <c r="FW13" s="148"/>
      <c r="FX13" s="148"/>
      <c r="FY13" s="148"/>
      <c r="FZ13" s="149"/>
      <c r="GB13" s="147" t="str">
        <f>HLOOKUP($4:$4,[1]Hlookup!$3:$5,2,0)</f>
        <v>Base Expense Ratio - Regular Plan: 2.05, Direct Plan: 1.01</v>
      </c>
      <c r="GC13" s="148"/>
      <c r="GD13" s="148"/>
      <c r="GE13" s="148"/>
      <c r="GF13" s="148"/>
      <c r="GG13" s="148"/>
      <c r="GH13" s="148"/>
      <c r="GI13" s="148"/>
      <c r="GJ13" s="148"/>
      <c r="GK13" s="148"/>
      <c r="GL13" s="148"/>
      <c r="GM13" s="149"/>
      <c r="GO13" s="147" t="str">
        <f>HLOOKUP($4:$4,[1]Hlookup!$3:$5,2,0)</f>
        <v>Base Expense Ratio - Regular Plan: 2.04, Direct Plan: 1.06</v>
      </c>
      <c r="GP13" s="148"/>
      <c r="GQ13" s="148"/>
      <c r="GR13" s="148"/>
      <c r="GS13" s="148"/>
      <c r="GT13" s="148"/>
      <c r="GU13" s="148"/>
      <c r="GV13" s="148"/>
      <c r="GW13" s="148"/>
      <c r="GX13" s="148"/>
      <c r="GY13" s="148"/>
      <c r="GZ13" s="149"/>
      <c r="HB13" s="177" t="str">
        <f>HLOOKUP($4:$4,[1]Hlookup!$3:$5,2)</f>
        <v>Base Expense Ratio - Regular Plan: 2.09, Direct Plan: 0.62</v>
      </c>
      <c r="HC13" s="178"/>
      <c r="HD13" s="178"/>
      <c r="HE13" s="179"/>
      <c r="HF13" s="179"/>
      <c r="HG13" s="179"/>
      <c r="HH13" s="179"/>
      <c r="HI13" s="179"/>
      <c r="HJ13" s="179"/>
      <c r="HK13" s="179"/>
      <c r="HL13" s="179"/>
      <c r="HM13" s="179"/>
      <c r="HN13" s="179"/>
      <c r="HO13" s="180"/>
      <c r="HQ13" s="147" t="str">
        <f>HLOOKUP($4:$4,[1]Hlookup!$3:$5,2,0)</f>
        <v>Base Expense Ratio - Regular Plan: 2.04, Direct Plan: 0.69</v>
      </c>
      <c r="HR13" s="148"/>
      <c r="HS13" s="148"/>
      <c r="HT13" s="148"/>
      <c r="HU13" s="148"/>
      <c r="HV13" s="148"/>
      <c r="HW13" s="148"/>
      <c r="HX13" s="148"/>
      <c r="HY13" s="148"/>
      <c r="HZ13" s="148"/>
      <c r="IA13" s="148"/>
      <c r="IB13" s="148"/>
      <c r="IC13" s="148"/>
      <c r="ID13" s="149"/>
      <c r="IF13" s="147" t="str">
        <f>HLOOKUP($4:$4,[1]Hlookup!$3:$5,2,0)</f>
        <v>Base Expense Ratio - Regular Plan: 2.05, Direct Plan: 0.6</v>
      </c>
      <c r="IG13" s="148"/>
      <c r="IH13" s="148"/>
      <c r="II13" s="148"/>
      <c r="IJ13" s="148"/>
      <c r="IK13" s="148"/>
      <c r="IL13" s="148"/>
      <c r="IM13" s="148"/>
      <c r="IN13" s="148"/>
      <c r="IO13" s="148"/>
      <c r="IP13" s="148"/>
      <c r="IQ13" s="149"/>
    </row>
    <row r="14" spans="1:251" ht="34.799999999999997" customHeight="1" x14ac:dyDescent="0.25">
      <c r="A14" s="225" t="s">
        <v>129</v>
      </c>
      <c r="B14" s="150" t="s">
        <v>130</v>
      </c>
      <c r="C14" s="152" t="s">
        <v>131</v>
      </c>
      <c r="D14" s="153"/>
      <c r="E14" s="152" t="s">
        <v>132</v>
      </c>
      <c r="F14" s="153"/>
      <c r="G14" s="152" t="s">
        <v>133</v>
      </c>
      <c r="H14" s="153"/>
      <c r="I14" s="152" t="s">
        <v>134</v>
      </c>
      <c r="J14" s="153"/>
      <c r="K14" s="152" t="s">
        <v>135</v>
      </c>
      <c r="L14" s="153"/>
      <c r="M14" s="154" t="s">
        <v>136</v>
      </c>
      <c r="O14" s="150" t="s">
        <v>137</v>
      </c>
      <c r="P14" s="152" t="s">
        <v>131</v>
      </c>
      <c r="Q14" s="153"/>
      <c r="R14" s="152" t="s">
        <v>132</v>
      </c>
      <c r="S14" s="153"/>
      <c r="T14" s="152" t="s">
        <v>133</v>
      </c>
      <c r="U14" s="153"/>
      <c r="V14" s="152" t="s">
        <v>134</v>
      </c>
      <c r="W14" s="153"/>
      <c r="X14" s="152" t="s">
        <v>135</v>
      </c>
      <c r="Y14" s="153"/>
      <c r="Z14" s="154" t="s">
        <v>136</v>
      </c>
      <c r="AB14" s="150" t="s">
        <v>3</v>
      </c>
      <c r="AC14" s="152" t="s">
        <v>131</v>
      </c>
      <c r="AD14" s="153"/>
      <c r="AE14" s="152" t="s">
        <v>132</v>
      </c>
      <c r="AF14" s="153"/>
      <c r="AG14" s="152" t="s">
        <v>133</v>
      </c>
      <c r="AH14" s="153"/>
      <c r="AI14" s="152" t="s">
        <v>134</v>
      </c>
      <c r="AJ14" s="153"/>
      <c r="AK14" s="152" t="s">
        <v>135</v>
      </c>
      <c r="AL14" s="153"/>
      <c r="AM14" s="154" t="s">
        <v>136</v>
      </c>
      <c r="AO14" s="150" t="s">
        <v>4</v>
      </c>
      <c r="AP14" s="152" t="s">
        <v>131</v>
      </c>
      <c r="AQ14" s="153"/>
      <c r="AR14" s="152" t="s">
        <v>132</v>
      </c>
      <c r="AS14" s="153"/>
      <c r="AT14" s="152" t="s">
        <v>133</v>
      </c>
      <c r="AU14" s="153"/>
      <c r="AV14" s="152" t="s">
        <v>134</v>
      </c>
      <c r="AW14" s="153"/>
      <c r="AX14" s="152" t="s">
        <v>135</v>
      </c>
      <c r="AY14" s="153"/>
      <c r="AZ14" s="154" t="s">
        <v>136</v>
      </c>
      <c r="BB14" s="150" t="s">
        <v>5</v>
      </c>
      <c r="BC14" s="152" t="s">
        <v>131</v>
      </c>
      <c r="BD14" s="153"/>
      <c r="BE14" s="152" t="s">
        <v>132</v>
      </c>
      <c r="BF14" s="153"/>
      <c r="BG14" s="152" t="s">
        <v>133</v>
      </c>
      <c r="BH14" s="153"/>
      <c r="BI14" s="152" t="s">
        <v>134</v>
      </c>
      <c r="BJ14" s="153"/>
      <c r="BK14" s="152" t="s">
        <v>135</v>
      </c>
      <c r="BL14" s="153"/>
      <c r="BM14" s="154" t="s">
        <v>136</v>
      </c>
      <c r="BO14" s="150" t="s">
        <v>138</v>
      </c>
      <c r="BP14" s="152" t="s">
        <v>131</v>
      </c>
      <c r="BQ14" s="153"/>
      <c r="BR14" s="152" t="s">
        <v>132</v>
      </c>
      <c r="BS14" s="153"/>
      <c r="BT14" s="152" t="s">
        <v>133</v>
      </c>
      <c r="BU14" s="153"/>
      <c r="BV14" s="152" t="s">
        <v>134</v>
      </c>
      <c r="BW14" s="153"/>
      <c r="BX14" s="152" t="s">
        <v>135</v>
      </c>
      <c r="BY14" s="153"/>
      <c r="BZ14" s="154" t="s">
        <v>136</v>
      </c>
      <c r="CB14" s="150" t="s">
        <v>139</v>
      </c>
      <c r="CC14" s="152" t="s">
        <v>131</v>
      </c>
      <c r="CD14" s="153"/>
      <c r="CE14" s="152" t="s">
        <v>132</v>
      </c>
      <c r="CF14" s="153"/>
      <c r="CG14" s="152" t="s">
        <v>133</v>
      </c>
      <c r="CH14" s="153"/>
      <c r="CI14" s="152" t="s">
        <v>134</v>
      </c>
      <c r="CJ14" s="153"/>
      <c r="CK14" s="152" t="s">
        <v>135</v>
      </c>
      <c r="CL14" s="153"/>
      <c r="CM14" s="154" t="s">
        <v>136</v>
      </c>
      <c r="CO14" s="150" t="s">
        <v>140</v>
      </c>
      <c r="CP14" s="152" t="s">
        <v>131</v>
      </c>
      <c r="CQ14" s="153"/>
      <c r="CR14" s="152" t="s">
        <v>132</v>
      </c>
      <c r="CS14" s="153"/>
      <c r="CT14" s="152" t="s">
        <v>133</v>
      </c>
      <c r="CU14" s="153"/>
      <c r="CV14" s="152" t="s">
        <v>134</v>
      </c>
      <c r="CW14" s="153"/>
      <c r="CX14" s="152" t="s">
        <v>135</v>
      </c>
      <c r="CY14" s="153"/>
      <c r="CZ14" s="154" t="s">
        <v>136</v>
      </c>
      <c r="DB14" s="150" t="s">
        <v>9</v>
      </c>
      <c r="DC14" s="152" t="s">
        <v>131</v>
      </c>
      <c r="DD14" s="153"/>
      <c r="DE14" s="152" t="s">
        <v>132</v>
      </c>
      <c r="DF14" s="153"/>
      <c r="DG14" s="152" t="s">
        <v>133</v>
      </c>
      <c r="DH14" s="153"/>
      <c r="DI14" s="152" t="s">
        <v>134</v>
      </c>
      <c r="DJ14" s="153"/>
      <c r="DK14" s="152" t="s">
        <v>135</v>
      </c>
      <c r="DL14" s="153"/>
      <c r="DM14" s="154" t="s">
        <v>136</v>
      </c>
      <c r="DO14" s="150" t="s">
        <v>10</v>
      </c>
      <c r="DP14" s="152" t="s">
        <v>131</v>
      </c>
      <c r="DQ14" s="153"/>
      <c r="DR14" s="152" t="s">
        <v>132</v>
      </c>
      <c r="DS14" s="153"/>
      <c r="DT14" s="152" t="s">
        <v>133</v>
      </c>
      <c r="DU14" s="153"/>
      <c r="DV14" s="152" t="s">
        <v>134</v>
      </c>
      <c r="DW14" s="153"/>
      <c r="DX14" s="152" t="s">
        <v>135</v>
      </c>
      <c r="DY14" s="153"/>
      <c r="DZ14" s="154" t="s">
        <v>136</v>
      </c>
      <c r="EB14" s="184" t="s">
        <v>11</v>
      </c>
      <c r="EC14" s="152" t="s">
        <v>131</v>
      </c>
      <c r="ED14" s="153"/>
      <c r="EE14" s="152" t="s">
        <v>132</v>
      </c>
      <c r="EF14" s="153"/>
      <c r="EG14" s="152" t="s">
        <v>133</v>
      </c>
      <c r="EH14" s="153"/>
      <c r="EI14" s="152" t="s">
        <v>134</v>
      </c>
      <c r="EJ14" s="153"/>
      <c r="EK14" s="152" t="s">
        <v>135</v>
      </c>
      <c r="EL14" s="153"/>
      <c r="EM14" s="154" t="s">
        <v>136</v>
      </c>
      <c r="EO14" s="189" t="s">
        <v>12</v>
      </c>
      <c r="EP14" s="190" t="s">
        <v>131</v>
      </c>
      <c r="EQ14" s="191"/>
      <c r="ER14" s="190" t="s">
        <v>132</v>
      </c>
      <c r="ES14" s="191"/>
      <c r="ET14" s="190" t="s">
        <v>133</v>
      </c>
      <c r="EU14" s="191"/>
      <c r="EV14" s="190" t="s">
        <v>134</v>
      </c>
      <c r="EW14" s="191"/>
      <c r="EX14" s="190" t="s">
        <v>135</v>
      </c>
      <c r="EY14" s="191"/>
      <c r="EZ14" s="192" t="s">
        <v>136</v>
      </c>
      <c r="FB14" s="189" t="s">
        <v>13</v>
      </c>
      <c r="FC14" s="190" t="s">
        <v>131</v>
      </c>
      <c r="FD14" s="191"/>
      <c r="FE14" s="190" t="s">
        <v>132</v>
      </c>
      <c r="FF14" s="191"/>
      <c r="FG14" s="190" t="s">
        <v>133</v>
      </c>
      <c r="FH14" s="191"/>
      <c r="FI14" s="190" t="s">
        <v>134</v>
      </c>
      <c r="FJ14" s="191"/>
      <c r="FK14" s="190" t="s">
        <v>135</v>
      </c>
      <c r="FL14" s="191"/>
      <c r="FM14" s="192" t="s">
        <v>136</v>
      </c>
      <c r="FO14" s="150" t="s">
        <v>14</v>
      </c>
      <c r="FP14" s="152" t="s">
        <v>131</v>
      </c>
      <c r="FQ14" s="153"/>
      <c r="FR14" s="152" t="s">
        <v>132</v>
      </c>
      <c r="FS14" s="153"/>
      <c r="FT14" s="152" t="s">
        <v>133</v>
      </c>
      <c r="FU14" s="153"/>
      <c r="FV14" s="152" t="s">
        <v>134</v>
      </c>
      <c r="FW14" s="153"/>
      <c r="FX14" s="152" t="s">
        <v>135</v>
      </c>
      <c r="FY14" s="153"/>
      <c r="FZ14" s="154" t="s">
        <v>136</v>
      </c>
      <c r="GB14" s="150" t="s">
        <v>15</v>
      </c>
      <c r="GC14" s="152" t="s">
        <v>131</v>
      </c>
      <c r="GD14" s="153"/>
      <c r="GE14" s="152" t="s">
        <v>132</v>
      </c>
      <c r="GF14" s="153"/>
      <c r="GG14" s="152" t="s">
        <v>133</v>
      </c>
      <c r="GH14" s="153"/>
      <c r="GI14" s="152" t="s">
        <v>134</v>
      </c>
      <c r="GJ14" s="153"/>
      <c r="GK14" s="152" t="s">
        <v>135</v>
      </c>
      <c r="GL14" s="153"/>
      <c r="GM14" s="154" t="s">
        <v>136</v>
      </c>
      <c r="GO14" s="150" t="s">
        <v>15</v>
      </c>
      <c r="GP14" s="152" t="s">
        <v>131</v>
      </c>
      <c r="GQ14" s="153"/>
      <c r="GR14" s="152" t="s">
        <v>132</v>
      </c>
      <c r="GS14" s="153"/>
      <c r="GT14" s="152" t="s">
        <v>133</v>
      </c>
      <c r="GU14" s="153"/>
      <c r="GV14" s="152" t="s">
        <v>134</v>
      </c>
      <c r="GW14" s="153"/>
      <c r="GX14" s="152" t="s">
        <v>135</v>
      </c>
      <c r="GY14" s="153"/>
      <c r="GZ14" s="154" t="s">
        <v>136</v>
      </c>
      <c r="HB14" s="150" t="s">
        <v>15</v>
      </c>
      <c r="HC14" s="152" t="s">
        <v>141</v>
      </c>
      <c r="HD14" s="153"/>
      <c r="HE14" s="152" t="s">
        <v>131</v>
      </c>
      <c r="HF14" s="153"/>
      <c r="HG14" s="152" t="s">
        <v>132</v>
      </c>
      <c r="HH14" s="153"/>
      <c r="HI14" s="152" t="s">
        <v>133</v>
      </c>
      <c r="HJ14" s="153"/>
      <c r="HK14" s="152" t="s">
        <v>134</v>
      </c>
      <c r="HL14" s="153"/>
      <c r="HM14" s="152" t="s">
        <v>135</v>
      </c>
      <c r="HN14" s="153"/>
      <c r="HO14" s="154" t="s">
        <v>136</v>
      </c>
      <c r="HQ14" s="150" t="s">
        <v>18</v>
      </c>
      <c r="HR14" s="152" t="s">
        <v>141</v>
      </c>
      <c r="HS14" s="153"/>
      <c r="HT14" s="152" t="s">
        <v>131</v>
      </c>
      <c r="HU14" s="153"/>
      <c r="HV14" s="152" t="s">
        <v>132</v>
      </c>
      <c r="HW14" s="153"/>
      <c r="HX14" s="152" t="s">
        <v>133</v>
      </c>
      <c r="HY14" s="153"/>
      <c r="HZ14" s="152" t="s">
        <v>134</v>
      </c>
      <c r="IA14" s="153"/>
      <c r="IB14" s="152" t="s">
        <v>135</v>
      </c>
      <c r="IC14" s="153"/>
      <c r="ID14" s="154" t="s">
        <v>136</v>
      </c>
      <c r="IF14" s="150" t="s">
        <v>15</v>
      </c>
      <c r="IG14" s="152" t="s">
        <v>131</v>
      </c>
      <c r="IH14" s="153"/>
      <c r="II14" s="152" t="s">
        <v>132</v>
      </c>
      <c r="IJ14" s="153"/>
      <c r="IK14" s="152" t="s">
        <v>133</v>
      </c>
      <c r="IL14" s="153"/>
      <c r="IM14" s="152" t="s">
        <v>134</v>
      </c>
      <c r="IN14" s="153"/>
      <c r="IO14" s="152" t="s">
        <v>135</v>
      </c>
      <c r="IP14" s="153"/>
      <c r="IQ14" s="154" t="s">
        <v>136</v>
      </c>
    </row>
    <row r="15" spans="1:251" ht="27.6" x14ac:dyDescent="0.25">
      <c r="A15" s="226"/>
      <c r="B15" s="151"/>
      <c r="C15" s="71" t="s">
        <v>142</v>
      </c>
      <c r="D15" s="72" t="s">
        <v>143</v>
      </c>
      <c r="E15" s="71" t="s">
        <v>142</v>
      </c>
      <c r="F15" s="72" t="s">
        <v>143</v>
      </c>
      <c r="G15" s="71" t="s">
        <v>142</v>
      </c>
      <c r="H15" s="72" t="s">
        <v>143</v>
      </c>
      <c r="I15" s="71" t="s">
        <v>142</v>
      </c>
      <c r="J15" s="72" t="s">
        <v>143</v>
      </c>
      <c r="K15" s="71" t="s">
        <v>142</v>
      </c>
      <c r="L15" s="72" t="s">
        <v>143</v>
      </c>
      <c r="M15" s="155"/>
      <c r="O15" s="151"/>
      <c r="P15" s="71" t="s">
        <v>142</v>
      </c>
      <c r="Q15" s="72" t="s">
        <v>143</v>
      </c>
      <c r="R15" s="71" t="s">
        <v>142</v>
      </c>
      <c r="S15" s="72" t="s">
        <v>143</v>
      </c>
      <c r="T15" s="71" t="s">
        <v>142</v>
      </c>
      <c r="U15" s="72" t="s">
        <v>143</v>
      </c>
      <c r="V15" s="71" t="s">
        <v>142</v>
      </c>
      <c r="W15" s="72" t="s">
        <v>143</v>
      </c>
      <c r="X15" s="71" t="s">
        <v>142</v>
      </c>
      <c r="Y15" s="72" t="s">
        <v>143</v>
      </c>
      <c r="Z15" s="155"/>
      <c r="AB15" s="151"/>
      <c r="AC15" s="71" t="s">
        <v>142</v>
      </c>
      <c r="AD15" s="72" t="s">
        <v>143</v>
      </c>
      <c r="AE15" s="71" t="s">
        <v>142</v>
      </c>
      <c r="AF15" s="72" t="s">
        <v>143</v>
      </c>
      <c r="AG15" s="71" t="s">
        <v>142</v>
      </c>
      <c r="AH15" s="72" t="s">
        <v>143</v>
      </c>
      <c r="AI15" s="71" t="s">
        <v>142</v>
      </c>
      <c r="AJ15" s="72" t="s">
        <v>143</v>
      </c>
      <c r="AK15" s="71" t="s">
        <v>142</v>
      </c>
      <c r="AL15" s="72" t="s">
        <v>143</v>
      </c>
      <c r="AM15" s="155"/>
      <c r="AO15" s="151"/>
      <c r="AP15" s="71" t="s">
        <v>142</v>
      </c>
      <c r="AQ15" s="72" t="s">
        <v>143</v>
      </c>
      <c r="AR15" s="71" t="s">
        <v>142</v>
      </c>
      <c r="AS15" s="72" t="s">
        <v>143</v>
      </c>
      <c r="AT15" s="71" t="s">
        <v>142</v>
      </c>
      <c r="AU15" s="72" t="s">
        <v>143</v>
      </c>
      <c r="AV15" s="71" t="s">
        <v>142</v>
      </c>
      <c r="AW15" s="72" t="s">
        <v>143</v>
      </c>
      <c r="AX15" s="71" t="s">
        <v>142</v>
      </c>
      <c r="AY15" s="72" t="s">
        <v>143</v>
      </c>
      <c r="AZ15" s="155"/>
      <c r="BB15" s="151"/>
      <c r="BC15" s="71" t="s">
        <v>142</v>
      </c>
      <c r="BD15" s="72" t="s">
        <v>143</v>
      </c>
      <c r="BE15" s="71" t="s">
        <v>142</v>
      </c>
      <c r="BF15" s="72" t="s">
        <v>143</v>
      </c>
      <c r="BG15" s="71" t="s">
        <v>142</v>
      </c>
      <c r="BH15" s="72" t="s">
        <v>143</v>
      </c>
      <c r="BI15" s="71" t="s">
        <v>142</v>
      </c>
      <c r="BJ15" s="72" t="s">
        <v>143</v>
      </c>
      <c r="BK15" s="71" t="s">
        <v>142</v>
      </c>
      <c r="BL15" s="72" t="s">
        <v>143</v>
      </c>
      <c r="BM15" s="155"/>
      <c r="BO15" s="151"/>
      <c r="BP15" s="71" t="s">
        <v>142</v>
      </c>
      <c r="BQ15" s="72" t="s">
        <v>143</v>
      </c>
      <c r="BR15" s="71" t="s">
        <v>142</v>
      </c>
      <c r="BS15" s="72" t="s">
        <v>143</v>
      </c>
      <c r="BT15" s="71" t="s">
        <v>142</v>
      </c>
      <c r="BU15" s="72" t="s">
        <v>143</v>
      </c>
      <c r="BV15" s="71" t="s">
        <v>142</v>
      </c>
      <c r="BW15" s="72" t="s">
        <v>143</v>
      </c>
      <c r="BX15" s="71" t="s">
        <v>142</v>
      </c>
      <c r="BY15" s="72" t="s">
        <v>143</v>
      </c>
      <c r="BZ15" s="155"/>
      <c r="CB15" s="151"/>
      <c r="CC15" s="71" t="s">
        <v>142</v>
      </c>
      <c r="CD15" s="72" t="s">
        <v>143</v>
      </c>
      <c r="CE15" s="71" t="s">
        <v>142</v>
      </c>
      <c r="CF15" s="72" t="s">
        <v>143</v>
      </c>
      <c r="CG15" s="71" t="s">
        <v>142</v>
      </c>
      <c r="CH15" s="72" t="s">
        <v>143</v>
      </c>
      <c r="CI15" s="71" t="s">
        <v>142</v>
      </c>
      <c r="CJ15" s="72" t="s">
        <v>143</v>
      </c>
      <c r="CK15" s="71" t="s">
        <v>142</v>
      </c>
      <c r="CL15" s="72" t="s">
        <v>143</v>
      </c>
      <c r="CM15" s="155"/>
      <c r="CO15" s="151"/>
      <c r="CP15" s="71" t="s">
        <v>142</v>
      </c>
      <c r="CQ15" s="72" t="s">
        <v>143</v>
      </c>
      <c r="CR15" s="71" t="s">
        <v>142</v>
      </c>
      <c r="CS15" s="72" t="s">
        <v>143</v>
      </c>
      <c r="CT15" s="71" t="s">
        <v>142</v>
      </c>
      <c r="CU15" s="72" t="s">
        <v>143</v>
      </c>
      <c r="CV15" s="71" t="s">
        <v>142</v>
      </c>
      <c r="CW15" s="72" t="s">
        <v>143</v>
      </c>
      <c r="CX15" s="71" t="s">
        <v>142</v>
      </c>
      <c r="CY15" s="72" t="s">
        <v>143</v>
      </c>
      <c r="CZ15" s="155"/>
      <c r="DB15" s="151"/>
      <c r="DC15" s="71" t="s">
        <v>142</v>
      </c>
      <c r="DD15" s="72" t="s">
        <v>143</v>
      </c>
      <c r="DE15" s="71" t="s">
        <v>142</v>
      </c>
      <c r="DF15" s="72" t="s">
        <v>143</v>
      </c>
      <c r="DG15" s="71" t="s">
        <v>142</v>
      </c>
      <c r="DH15" s="72" t="s">
        <v>143</v>
      </c>
      <c r="DI15" s="71" t="s">
        <v>142</v>
      </c>
      <c r="DJ15" s="72" t="s">
        <v>143</v>
      </c>
      <c r="DK15" s="71" t="s">
        <v>142</v>
      </c>
      <c r="DL15" s="72" t="s">
        <v>143</v>
      </c>
      <c r="DM15" s="155"/>
      <c r="DO15" s="151"/>
      <c r="DP15" s="71" t="s">
        <v>142</v>
      </c>
      <c r="DQ15" s="72" t="s">
        <v>143</v>
      </c>
      <c r="DR15" s="71" t="s">
        <v>142</v>
      </c>
      <c r="DS15" s="72" t="s">
        <v>143</v>
      </c>
      <c r="DT15" s="71" t="s">
        <v>142</v>
      </c>
      <c r="DU15" s="72" t="s">
        <v>143</v>
      </c>
      <c r="DV15" s="71" t="s">
        <v>142</v>
      </c>
      <c r="DW15" s="72" t="s">
        <v>143</v>
      </c>
      <c r="DX15" s="71" t="s">
        <v>142</v>
      </c>
      <c r="DY15" s="72" t="s">
        <v>143</v>
      </c>
      <c r="DZ15" s="155"/>
      <c r="EB15" s="185"/>
      <c r="EC15" s="71" t="s">
        <v>142</v>
      </c>
      <c r="ED15" s="72" t="s">
        <v>143</v>
      </c>
      <c r="EE15" s="71" t="s">
        <v>142</v>
      </c>
      <c r="EF15" s="72" t="s">
        <v>143</v>
      </c>
      <c r="EG15" s="71" t="s">
        <v>142</v>
      </c>
      <c r="EH15" s="72" t="s">
        <v>143</v>
      </c>
      <c r="EI15" s="71" t="s">
        <v>142</v>
      </c>
      <c r="EJ15" s="72" t="s">
        <v>143</v>
      </c>
      <c r="EK15" s="71" t="s">
        <v>142</v>
      </c>
      <c r="EL15" s="72" t="s">
        <v>143</v>
      </c>
      <c r="EM15" s="155"/>
      <c r="EO15" s="185"/>
      <c r="EP15" s="71" t="s">
        <v>142</v>
      </c>
      <c r="EQ15" s="72" t="s">
        <v>143</v>
      </c>
      <c r="ER15" s="71" t="s">
        <v>142</v>
      </c>
      <c r="ES15" s="72" t="s">
        <v>143</v>
      </c>
      <c r="ET15" s="71" t="s">
        <v>142</v>
      </c>
      <c r="EU15" s="72" t="s">
        <v>143</v>
      </c>
      <c r="EV15" s="71" t="s">
        <v>142</v>
      </c>
      <c r="EW15" s="72" t="s">
        <v>143</v>
      </c>
      <c r="EX15" s="71" t="s">
        <v>142</v>
      </c>
      <c r="EY15" s="72" t="s">
        <v>143</v>
      </c>
      <c r="EZ15" s="155"/>
      <c r="FB15" s="185"/>
      <c r="FC15" s="71" t="s">
        <v>142</v>
      </c>
      <c r="FD15" s="72" t="s">
        <v>143</v>
      </c>
      <c r="FE15" s="71" t="s">
        <v>142</v>
      </c>
      <c r="FF15" s="72" t="s">
        <v>143</v>
      </c>
      <c r="FG15" s="71" t="s">
        <v>142</v>
      </c>
      <c r="FH15" s="72" t="s">
        <v>143</v>
      </c>
      <c r="FI15" s="71" t="s">
        <v>142</v>
      </c>
      <c r="FJ15" s="72" t="s">
        <v>143</v>
      </c>
      <c r="FK15" s="71" t="s">
        <v>142</v>
      </c>
      <c r="FL15" s="72" t="s">
        <v>143</v>
      </c>
      <c r="FM15" s="155"/>
      <c r="FO15" s="151"/>
      <c r="FP15" s="71" t="s">
        <v>142</v>
      </c>
      <c r="FQ15" s="72" t="s">
        <v>143</v>
      </c>
      <c r="FR15" s="71" t="s">
        <v>142</v>
      </c>
      <c r="FS15" s="72" t="s">
        <v>143</v>
      </c>
      <c r="FT15" s="71" t="s">
        <v>142</v>
      </c>
      <c r="FU15" s="72" t="s">
        <v>143</v>
      </c>
      <c r="FV15" s="71" t="s">
        <v>142</v>
      </c>
      <c r="FW15" s="72" t="s">
        <v>143</v>
      </c>
      <c r="FX15" s="71" t="s">
        <v>142</v>
      </c>
      <c r="FY15" s="72" t="s">
        <v>143</v>
      </c>
      <c r="FZ15" s="155"/>
      <c r="GB15" s="151"/>
      <c r="GC15" s="71" t="s">
        <v>142</v>
      </c>
      <c r="GD15" s="72" t="s">
        <v>143</v>
      </c>
      <c r="GE15" s="71" t="s">
        <v>142</v>
      </c>
      <c r="GF15" s="72" t="s">
        <v>143</v>
      </c>
      <c r="GG15" s="71" t="s">
        <v>142</v>
      </c>
      <c r="GH15" s="72" t="s">
        <v>143</v>
      </c>
      <c r="GI15" s="71" t="s">
        <v>142</v>
      </c>
      <c r="GJ15" s="72" t="s">
        <v>143</v>
      </c>
      <c r="GK15" s="71" t="s">
        <v>142</v>
      </c>
      <c r="GL15" s="72" t="s">
        <v>143</v>
      </c>
      <c r="GM15" s="155"/>
      <c r="GO15" s="151"/>
      <c r="GP15" s="71" t="s">
        <v>142</v>
      </c>
      <c r="GQ15" s="72" t="s">
        <v>143</v>
      </c>
      <c r="GR15" s="71" t="s">
        <v>142</v>
      </c>
      <c r="GS15" s="72" t="s">
        <v>143</v>
      </c>
      <c r="GT15" s="71" t="s">
        <v>142</v>
      </c>
      <c r="GU15" s="72" t="s">
        <v>143</v>
      </c>
      <c r="GV15" s="71" t="s">
        <v>142</v>
      </c>
      <c r="GW15" s="72" t="s">
        <v>143</v>
      </c>
      <c r="GX15" s="71" t="s">
        <v>142</v>
      </c>
      <c r="GY15" s="72" t="s">
        <v>143</v>
      </c>
      <c r="GZ15" s="155"/>
      <c r="HB15" s="151"/>
      <c r="HC15" s="113"/>
      <c r="HD15" s="113"/>
      <c r="HE15" s="71" t="s">
        <v>142</v>
      </c>
      <c r="HF15" s="72" t="s">
        <v>143</v>
      </c>
      <c r="HG15" s="71" t="s">
        <v>142</v>
      </c>
      <c r="HH15" s="72" t="s">
        <v>143</v>
      </c>
      <c r="HI15" s="71" t="s">
        <v>142</v>
      </c>
      <c r="HJ15" s="72" t="s">
        <v>143</v>
      </c>
      <c r="HK15" s="71" t="s">
        <v>142</v>
      </c>
      <c r="HL15" s="72" t="s">
        <v>143</v>
      </c>
      <c r="HM15" s="71" t="s">
        <v>142</v>
      </c>
      <c r="HN15" s="72" t="s">
        <v>143</v>
      </c>
      <c r="HO15" s="155"/>
      <c r="HQ15" s="151"/>
      <c r="HR15" s="71" t="s">
        <v>142</v>
      </c>
      <c r="HS15" s="72" t="s">
        <v>143</v>
      </c>
      <c r="HT15" s="71" t="s">
        <v>142</v>
      </c>
      <c r="HU15" s="72" t="s">
        <v>143</v>
      </c>
      <c r="HV15" s="71" t="s">
        <v>142</v>
      </c>
      <c r="HW15" s="72" t="s">
        <v>143</v>
      </c>
      <c r="HX15" s="71" t="s">
        <v>142</v>
      </c>
      <c r="HY15" s="72" t="s">
        <v>143</v>
      </c>
      <c r="HZ15" s="71" t="s">
        <v>142</v>
      </c>
      <c r="IA15" s="72" t="s">
        <v>143</v>
      </c>
      <c r="IB15" s="71" t="s">
        <v>142</v>
      </c>
      <c r="IC15" s="72" t="s">
        <v>143</v>
      </c>
      <c r="ID15" s="155"/>
      <c r="IF15" s="151"/>
      <c r="IG15" s="71" t="s">
        <v>142</v>
      </c>
      <c r="IH15" s="72" t="s">
        <v>143</v>
      </c>
      <c r="II15" s="71" t="s">
        <v>142</v>
      </c>
      <c r="IJ15" s="72" t="s">
        <v>143</v>
      </c>
      <c r="IK15" s="71" t="s">
        <v>142</v>
      </c>
      <c r="IL15" s="72" t="s">
        <v>143</v>
      </c>
      <c r="IM15" s="71" t="s">
        <v>142</v>
      </c>
      <c r="IN15" s="72" t="s">
        <v>143</v>
      </c>
      <c r="IO15" s="71" t="s">
        <v>142</v>
      </c>
      <c r="IP15" s="72" t="s">
        <v>143</v>
      </c>
      <c r="IQ15" s="155"/>
    </row>
    <row r="16" spans="1:251" ht="14.4" customHeight="1" x14ac:dyDescent="0.25">
      <c r="A16" s="226"/>
      <c r="B16" s="9" t="s">
        <v>144</v>
      </c>
      <c r="C16" s="68">
        <v>10257.053318071559</v>
      </c>
      <c r="D16" s="68">
        <v>2.570533180715584</v>
      </c>
      <c r="E16" s="68">
        <v>15009.713106984933</v>
      </c>
      <c r="F16" s="68">
        <v>14.453786867913543</v>
      </c>
      <c r="G16" s="68">
        <v>18494.032565559268</v>
      </c>
      <c r="H16" s="68">
        <v>13.077728519432119</v>
      </c>
      <c r="I16" s="68">
        <v>217280.66634435661</v>
      </c>
      <c r="J16" s="68">
        <v>15.308120424048187</v>
      </c>
      <c r="K16" s="68" t="s">
        <v>43</v>
      </c>
      <c r="L16" s="68" t="s">
        <v>43</v>
      </c>
      <c r="M16" s="68">
        <v>38253</v>
      </c>
      <c r="O16" s="9" t="s">
        <v>145</v>
      </c>
      <c r="P16" s="68">
        <v>11284.837933915542</v>
      </c>
      <c r="Q16" s="68">
        <v>12.848379339155414</v>
      </c>
      <c r="R16" s="68">
        <v>17771.26132258703</v>
      </c>
      <c r="S16" s="68">
        <v>21.063154952753791</v>
      </c>
      <c r="T16" s="68">
        <v>22581.418974334727</v>
      </c>
      <c r="U16" s="68">
        <v>17.682395381745387</v>
      </c>
      <c r="V16" s="68">
        <v>107038.27430965232</v>
      </c>
      <c r="W16" s="68">
        <v>12.578590962231772</v>
      </c>
      <c r="X16" s="68" t="s">
        <v>43</v>
      </c>
      <c r="Y16" s="68" t="s">
        <v>43</v>
      </c>
      <c r="Z16" s="74">
        <v>38839</v>
      </c>
      <c r="AB16" s="9" t="s">
        <v>145</v>
      </c>
      <c r="AC16" s="68">
        <v>10228.543415078277</v>
      </c>
      <c r="AD16" s="68">
        <v>2.2854341507827725</v>
      </c>
      <c r="AE16" s="68">
        <v>15744.652951465994</v>
      </c>
      <c r="AF16" s="68">
        <v>16.287087230012155</v>
      </c>
      <c r="AG16" s="68">
        <v>20418.928453242832</v>
      </c>
      <c r="AH16" s="68">
        <v>15.338057243742176</v>
      </c>
      <c r="AI16" s="68">
        <v>26289.300000000054</v>
      </c>
      <c r="AJ16" s="68">
        <v>18.640830431366684</v>
      </c>
      <c r="AK16" s="68" t="s">
        <v>43</v>
      </c>
      <c r="AL16" s="68" t="s">
        <v>43</v>
      </c>
      <c r="AM16" s="74">
        <v>44078</v>
      </c>
      <c r="AO16" s="9" t="s">
        <v>145</v>
      </c>
      <c r="AP16" s="68">
        <v>10361.005673237813</v>
      </c>
      <c r="AQ16" s="68">
        <v>3.6100567323781307</v>
      </c>
      <c r="AR16" s="68">
        <v>15161.71187749111</v>
      </c>
      <c r="AS16" s="68">
        <v>14.837782365157825</v>
      </c>
      <c r="AT16" s="68" t="s">
        <v>42</v>
      </c>
      <c r="AU16" s="68" t="s">
        <v>42</v>
      </c>
      <c r="AV16" s="68">
        <v>15231.299999999957</v>
      </c>
      <c r="AW16" s="68">
        <v>12.029803977747711</v>
      </c>
      <c r="AX16" s="68" t="s">
        <v>43</v>
      </c>
      <c r="AY16" s="68" t="s">
        <v>43</v>
      </c>
      <c r="AZ16" s="74">
        <v>44790</v>
      </c>
      <c r="BB16" s="9" t="s">
        <v>145</v>
      </c>
      <c r="BC16" s="68">
        <v>9827.8676501899536</v>
      </c>
      <c r="BD16" s="68">
        <v>-1.7213234981004577</v>
      </c>
      <c r="BE16" s="68">
        <v>13911.453069289617</v>
      </c>
      <c r="BF16" s="68">
        <v>11.598987809909268</v>
      </c>
      <c r="BG16" s="68">
        <v>17012.318936818116</v>
      </c>
      <c r="BH16" s="68">
        <v>11.205797232982784</v>
      </c>
      <c r="BI16" s="68">
        <v>20771.09999999998</v>
      </c>
      <c r="BJ16" s="68">
        <v>8.9039688388826921</v>
      </c>
      <c r="BK16" s="68" t="s">
        <v>43</v>
      </c>
      <c r="BL16" s="68" t="s">
        <v>43</v>
      </c>
      <c r="BM16" s="74">
        <v>43014</v>
      </c>
      <c r="BO16" s="10" t="s">
        <v>144</v>
      </c>
      <c r="BP16" s="68">
        <v>10492.003633358403</v>
      </c>
      <c r="BQ16" s="68">
        <v>4.9200363335840214</v>
      </c>
      <c r="BR16" s="68">
        <v>16212.809413953781</v>
      </c>
      <c r="BS16" s="68">
        <v>17.425287293062787</v>
      </c>
      <c r="BT16" s="68">
        <v>21013.875155769685</v>
      </c>
      <c r="BU16" s="68">
        <v>16.002114526866151</v>
      </c>
      <c r="BV16" s="68">
        <v>227328.28209147166</v>
      </c>
      <c r="BW16" s="68">
        <v>14.790370622180827</v>
      </c>
      <c r="BX16" s="68" t="s">
        <v>43</v>
      </c>
      <c r="BY16" s="68" t="s">
        <v>43</v>
      </c>
      <c r="BZ16" s="74">
        <v>37876</v>
      </c>
      <c r="CB16" s="10" t="s">
        <v>144</v>
      </c>
      <c r="CC16" s="68">
        <v>10636.317951987539</v>
      </c>
      <c r="CD16" s="68">
        <v>6.3631795198753949</v>
      </c>
      <c r="CE16" s="68">
        <v>16466.09684526722</v>
      </c>
      <c r="CF16" s="68">
        <v>18.031962790479696</v>
      </c>
      <c r="CG16" s="68">
        <v>19367.307151699559</v>
      </c>
      <c r="CH16" s="68">
        <v>14.125424417071454</v>
      </c>
      <c r="CI16" s="68">
        <v>90716.858283529407</v>
      </c>
      <c r="CJ16" s="68">
        <v>11.457677520608778</v>
      </c>
      <c r="CK16" s="68" t="s">
        <v>43</v>
      </c>
      <c r="CL16" s="68" t="s">
        <v>43</v>
      </c>
      <c r="CM16" s="74">
        <v>38722</v>
      </c>
      <c r="CO16" s="10" t="s">
        <v>145</v>
      </c>
      <c r="CP16" s="68">
        <v>9668.5326903131681</v>
      </c>
      <c r="CQ16" s="68">
        <v>-3.3146730968683147</v>
      </c>
      <c r="CR16" s="68">
        <v>14537.975434217027</v>
      </c>
      <c r="CS16" s="68">
        <v>13.245245330013478</v>
      </c>
      <c r="CT16" s="68">
        <v>18379.042101077328</v>
      </c>
      <c r="CU16" s="68">
        <v>12.936837812567003</v>
      </c>
      <c r="CV16" s="68">
        <v>29551.000000000095</v>
      </c>
      <c r="CW16" s="68">
        <v>15.217437344272543</v>
      </c>
      <c r="CX16" s="68" t="s">
        <v>43</v>
      </c>
      <c r="CY16" s="68" t="s">
        <v>43</v>
      </c>
      <c r="CZ16" s="74">
        <v>43350</v>
      </c>
      <c r="DB16" s="9" t="s">
        <v>145</v>
      </c>
      <c r="DC16" s="68">
        <v>10452.198718335037</v>
      </c>
      <c r="DD16" s="68">
        <v>4.5219871833503733</v>
      </c>
      <c r="DE16" s="68">
        <v>15312.619015493343</v>
      </c>
      <c r="DF16" s="68">
        <v>15.216486094073156</v>
      </c>
      <c r="DG16" s="68" t="s">
        <v>42</v>
      </c>
      <c r="DH16" s="68" t="s">
        <v>42</v>
      </c>
      <c r="DI16" s="68">
        <v>15609.000000000011</v>
      </c>
      <c r="DJ16" s="68">
        <v>10.106745077239299</v>
      </c>
      <c r="DK16" s="68" t="s">
        <v>43</v>
      </c>
      <c r="DL16" s="68" t="s">
        <v>43</v>
      </c>
      <c r="DM16" s="74">
        <v>44454</v>
      </c>
      <c r="DO16" s="9" t="s">
        <v>145</v>
      </c>
      <c r="DP16" s="68">
        <v>10145.490988889444</v>
      </c>
      <c r="DQ16" s="68">
        <v>1.454909888894429</v>
      </c>
      <c r="DR16" s="68">
        <v>14958.377496125226</v>
      </c>
      <c r="DS16" s="68">
        <v>14.323511145600488</v>
      </c>
      <c r="DT16" s="68">
        <v>17717.464383099912</v>
      </c>
      <c r="DU16" s="68">
        <v>12.112259785885126</v>
      </c>
      <c r="DV16" s="68">
        <v>46971.999999999767</v>
      </c>
      <c r="DW16" s="68">
        <v>11.805379077671496</v>
      </c>
      <c r="DX16" s="68" t="s">
        <v>43</v>
      </c>
      <c r="DY16" s="68" t="s">
        <v>43</v>
      </c>
      <c r="DZ16" s="74">
        <v>41082</v>
      </c>
      <c r="EB16" s="9" t="s">
        <v>145</v>
      </c>
      <c r="EC16" s="68">
        <v>10142.613594248036</v>
      </c>
      <c r="ED16" s="68">
        <v>1.4261359424803555</v>
      </c>
      <c r="EE16" s="68" t="s">
        <v>42</v>
      </c>
      <c r="EF16" s="68" t="s">
        <v>42</v>
      </c>
      <c r="EG16" s="68" t="s">
        <v>42</v>
      </c>
      <c r="EH16" s="68" t="s">
        <v>42</v>
      </c>
      <c r="EI16" s="68">
        <v>13683.400000000007</v>
      </c>
      <c r="EJ16" s="68">
        <v>11.42577169573249</v>
      </c>
      <c r="EK16" s="68" t="s">
        <v>43</v>
      </c>
      <c r="EL16" s="68" t="s">
        <v>43</v>
      </c>
      <c r="EM16" s="74">
        <v>45084</v>
      </c>
      <c r="EO16" s="9" t="s">
        <v>145</v>
      </c>
      <c r="EP16" s="68">
        <v>10895.063276326142</v>
      </c>
      <c r="EQ16" s="68">
        <v>8.9506327632614244</v>
      </c>
      <c r="ER16" s="68" t="s">
        <v>42</v>
      </c>
      <c r="ES16" s="68" t="s">
        <v>42</v>
      </c>
      <c r="ET16" s="68" t="s">
        <v>42</v>
      </c>
      <c r="EU16" s="68" t="s">
        <v>42</v>
      </c>
      <c r="EV16" s="68">
        <v>13034.200000000017</v>
      </c>
      <c r="EW16" s="68">
        <v>11.175359403278339</v>
      </c>
      <c r="EX16" s="68" t="s">
        <v>43</v>
      </c>
      <c r="EY16" s="68" t="s">
        <v>43</v>
      </c>
      <c r="EZ16" s="74">
        <v>45229</v>
      </c>
      <c r="FB16" s="9" t="s">
        <v>145</v>
      </c>
      <c r="FC16" s="68">
        <v>11284.319652891389</v>
      </c>
      <c r="FD16" s="68">
        <v>12.843196528913881</v>
      </c>
      <c r="FE16" s="68" t="s">
        <v>42</v>
      </c>
      <c r="FF16" s="68" t="s">
        <v>42</v>
      </c>
      <c r="FG16" s="68" t="s">
        <v>42</v>
      </c>
      <c r="FH16" s="68" t="s">
        <v>42</v>
      </c>
      <c r="FI16" s="68">
        <v>12691.700000000004</v>
      </c>
      <c r="FJ16" s="68">
        <v>11.704886284534343</v>
      </c>
      <c r="FK16" s="68" t="s">
        <v>43</v>
      </c>
      <c r="FL16" s="68" t="s">
        <v>43</v>
      </c>
      <c r="FM16" s="74">
        <v>45356</v>
      </c>
      <c r="FO16" s="78" t="s">
        <v>145</v>
      </c>
      <c r="FP16" s="68">
        <v>11865.640042788387</v>
      </c>
      <c r="FQ16" s="68">
        <v>18.656400427883881</v>
      </c>
      <c r="FR16" s="68" t="s">
        <v>42</v>
      </c>
      <c r="FS16" s="68" t="s">
        <v>42</v>
      </c>
      <c r="FT16" s="68" t="s">
        <v>42</v>
      </c>
      <c r="FU16" s="68" t="s">
        <v>42</v>
      </c>
      <c r="FV16" s="68">
        <v>10599.519799403841</v>
      </c>
      <c r="FW16" s="68">
        <v>3.2178439588495422</v>
      </c>
      <c r="FX16" s="68" t="s">
        <v>43</v>
      </c>
      <c r="FY16" s="68" t="s">
        <v>43</v>
      </c>
      <c r="FZ16" s="74">
        <v>45471</v>
      </c>
      <c r="GB16" s="80" t="s">
        <v>145</v>
      </c>
      <c r="GC16" s="68">
        <v>10367.967495658444</v>
      </c>
      <c r="GD16" s="68">
        <v>3.6796749565844333</v>
      </c>
      <c r="GE16" s="68" t="s">
        <v>42</v>
      </c>
      <c r="GF16" s="68" t="s">
        <v>42</v>
      </c>
      <c r="GG16" s="68" t="s">
        <v>42</v>
      </c>
      <c r="GH16" s="68" t="s">
        <v>42</v>
      </c>
      <c r="GI16" s="68">
        <v>9426.6137040714984</v>
      </c>
      <c r="GJ16" s="68">
        <v>-3.581103631117144</v>
      </c>
      <c r="GK16" s="68" t="s">
        <v>43</v>
      </c>
      <c r="GL16" s="68" t="s">
        <v>43</v>
      </c>
      <c r="GM16" s="74">
        <v>45551</v>
      </c>
      <c r="GO16" s="78" t="s">
        <v>145</v>
      </c>
      <c r="GP16" s="68">
        <v>11417.986995146075</v>
      </c>
      <c r="GQ16" s="68">
        <v>14.179869951460745</v>
      </c>
      <c r="GR16" s="68" t="s">
        <v>42</v>
      </c>
      <c r="GS16" s="68" t="s">
        <v>42</v>
      </c>
      <c r="GT16" s="68" t="s">
        <v>42</v>
      </c>
      <c r="GU16" s="68" t="s">
        <v>42</v>
      </c>
      <c r="GV16" s="68">
        <v>12467.3</v>
      </c>
      <c r="GW16" s="68">
        <v>19.875884203653605</v>
      </c>
      <c r="GX16" s="68" t="s">
        <v>43</v>
      </c>
      <c r="GY16" s="68" t="s">
        <v>43</v>
      </c>
      <c r="GZ16" s="74">
        <v>45698</v>
      </c>
      <c r="HB16" s="114" t="s">
        <v>145</v>
      </c>
      <c r="HC16" s="63">
        <v>9786.1472310003628</v>
      </c>
      <c r="HD16" s="63">
        <v>-4.3125005903241762</v>
      </c>
      <c r="HE16" s="63" t="s">
        <v>42</v>
      </c>
      <c r="HF16" s="63" t="s">
        <v>42</v>
      </c>
      <c r="HG16" s="63" t="s">
        <v>42</v>
      </c>
      <c r="HH16" s="63" t="s">
        <v>42</v>
      </c>
      <c r="HI16" s="63" t="s">
        <v>42</v>
      </c>
      <c r="HJ16" s="63" t="s">
        <v>42</v>
      </c>
      <c r="HK16" s="63">
        <v>9442.1144828054439</v>
      </c>
      <c r="HL16" s="63">
        <v>-6.5973452768729697</v>
      </c>
      <c r="HM16" s="63" t="s">
        <v>43</v>
      </c>
      <c r="HN16" s="63" t="s">
        <v>43</v>
      </c>
      <c r="HO16" s="115">
        <v>45835</v>
      </c>
      <c r="HQ16" s="114" t="s">
        <v>145</v>
      </c>
      <c r="HR16" s="63">
        <v>9605.4876733284964</v>
      </c>
      <c r="HS16" s="63">
        <v>-7.9556353168563065</v>
      </c>
      <c r="HT16" s="63" t="s">
        <v>42</v>
      </c>
      <c r="HU16" s="63" t="s">
        <v>42</v>
      </c>
      <c r="HV16" s="63" t="s">
        <v>42</v>
      </c>
      <c r="HW16" s="63" t="s">
        <v>42</v>
      </c>
      <c r="HX16" s="63" t="s">
        <v>42</v>
      </c>
      <c r="HY16" s="63" t="s">
        <v>42</v>
      </c>
      <c r="HZ16" s="63">
        <v>9793.6940729336548</v>
      </c>
      <c r="IA16" s="63">
        <v>-3.3994772727272742</v>
      </c>
      <c r="IB16" s="63" t="s">
        <v>43</v>
      </c>
      <c r="IC16" s="63" t="s">
        <v>43</v>
      </c>
      <c r="ID16" s="115">
        <v>45922</v>
      </c>
      <c r="IF16" s="156" t="s">
        <v>146</v>
      </c>
      <c r="IG16" s="157"/>
      <c r="IH16" s="157"/>
      <c r="II16" s="157"/>
      <c r="IJ16" s="157"/>
      <c r="IK16" s="157"/>
      <c r="IL16" s="157"/>
      <c r="IM16" s="157"/>
      <c r="IN16" s="157"/>
      <c r="IO16" s="157"/>
      <c r="IP16" s="157"/>
      <c r="IQ16" s="158"/>
    </row>
    <row r="17" spans="1:251" ht="14.4" x14ac:dyDescent="0.25">
      <c r="A17" s="226"/>
      <c r="B17" s="9" t="s">
        <v>147</v>
      </c>
      <c r="C17" s="68">
        <v>10380.492323439918</v>
      </c>
      <c r="D17" s="68">
        <v>3.8049232343991823</v>
      </c>
      <c r="E17" s="68">
        <v>15552.27241218993</v>
      </c>
      <c r="F17" s="68">
        <v>15.812812695223588</v>
      </c>
      <c r="G17" s="68">
        <v>19632.209186747099</v>
      </c>
      <c r="H17" s="68">
        <v>14.435756766233322</v>
      </c>
      <c r="I17" s="68" t="s">
        <v>43</v>
      </c>
      <c r="J17" s="68" t="s">
        <v>43</v>
      </c>
      <c r="K17" s="68">
        <v>63243.252986698062</v>
      </c>
      <c r="L17" s="68">
        <v>14.837649759046045</v>
      </c>
      <c r="M17" s="68">
        <v>41276</v>
      </c>
      <c r="O17" s="9" t="s">
        <v>147</v>
      </c>
      <c r="P17" s="68">
        <v>11448.088016906535</v>
      </c>
      <c r="Q17" s="68">
        <v>14.480880169065347</v>
      </c>
      <c r="R17" s="68">
        <v>18561.834146386573</v>
      </c>
      <c r="S17" s="68">
        <v>22.827510722978062</v>
      </c>
      <c r="T17" s="68">
        <v>24319.660219215464</v>
      </c>
      <c r="U17" s="68">
        <v>19.439843875856244</v>
      </c>
      <c r="V17" s="68" t="s">
        <v>43</v>
      </c>
      <c r="W17" s="68" t="s">
        <v>43</v>
      </c>
      <c r="X17" s="68">
        <v>104008.91135488328</v>
      </c>
      <c r="Y17" s="68">
        <v>19.19967381678218</v>
      </c>
      <c r="Z17" s="74">
        <v>41275</v>
      </c>
      <c r="AB17" s="9" t="s">
        <v>147</v>
      </c>
      <c r="AC17" s="68">
        <v>10358.482549757968</v>
      </c>
      <c r="AD17" s="68">
        <v>3.5848254975796801</v>
      </c>
      <c r="AE17" s="68">
        <v>16360.306172635692</v>
      </c>
      <c r="AF17" s="68">
        <v>17.779335332497624</v>
      </c>
      <c r="AG17" s="68">
        <v>21867.989089185063</v>
      </c>
      <c r="AH17" s="68">
        <v>16.929623357124512</v>
      </c>
      <c r="AI17" s="68" t="s">
        <v>43</v>
      </c>
      <c r="AJ17" s="68" t="s">
        <v>43</v>
      </c>
      <c r="AK17" s="68">
        <v>28525.499999999978</v>
      </c>
      <c r="AL17" s="68">
        <v>20.366032268309997</v>
      </c>
      <c r="AM17" s="74">
        <v>44078</v>
      </c>
      <c r="AO17" s="9" t="s">
        <v>147</v>
      </c>
      <c r="AP17" s="68">
        <v>10485.534689926262</v>
      </c>
      <c r="AQ17" s="68">
        <v>4.8553468992626136</v>
      </c>
      <c r="AR17" s="68">
        <v>15757.3625685226</v>
      </c>
      <c r="AS17" s="68">
        <v>16.318283624817088</v>
      </c>
      <c r="AT17" s="68" t="s">
        <v>42</v>
      </c>
      <c r="AU17" s="68" t="s">
        <v>42</v>
      </c>
      <c r="AV17" s="68" t="s">
        <v>43</v>
      </c>
      <c r="AW17" s="68" t="s">
        <v>43</v>
      </c>
      <c r="AX17" s="68">
        <v>16030.599999999962</v>
      </c>
      <c r="AY17" s="68">
        <v>13.587456921543616</v>
      </c>
      <c r="AZ17" s="74">
        <v>44790</v>
      </c>
      <c r="BB17" s="9" t="s">
        <v>147</v>
      </c>
      <c r="BC17" s="68">
        <v>10006.753412360831</v>
      </c>
      <c r="BD17" s="68">
        <v>6.75341236083149E-2</v>
      </c>
      <c r="BE17" s="68">
        <v>14692.699129194234</v>
      </c>
      <c r="BF17" s="68">
        <v>13.644478805780636</v>
      </c>
      <c r="BG17" s="68">
        <v>18587.117288111327</v>
      </c>
      <c r="BH17" s="68">
        <v>13.19126704023823</v>
      </c>
      <c r="BI17" s="68" t="s">
        <v>43</v>
      </c>
      <c r="BJ17" s="68" t="s">
        <v>43</v>
      </c>
      <c r="BK17" s="68">
        <v>23855.899999999936</v>
      </c>
      <c r="BL17" s="68">
        <v>10.677895256656322</v>
      </c>
      <c r="BM17" s="74">
        <v>43014</v>
      </c>
      <c r="BO17" s="10" t="s">
        <v>147</v>
      </c>
      <c r="BP17" s="68">
        <v>10602.601650881435</v>
      </c>
      <c r="BQ17" s="68">
        <v>6.026016508814358</v>
      </c>
      <c r="BR17" s="68">
        <v>16726.501719441865</v>
      </c>
      <c r="BS17" s="68">
        <v>18.649225507882015</v>
      </c>
      <c r="BT17" s="68">
        <v>22142.150117435162</v>
      </c>
      <c r="BU17" s="68">
        <v>17.221195577280881</v>
      </c>
      <c r="BV17" s="68" t="s">
        <v>43</v>
      </c>
      <c r="BW17" s="68" t="s">
        <v>43</v>
      </c>
      <c r="BX17" s="68">
        <v>67480.972392360316</v>
      </c>
      <c r="BY17" s="68">
        <v>15.394295669734026</v>
      </c>
      <c r="BZ17" s="74">
        <v>41275</v>
      </c>
      <c r="CB17" s="10" t="s">
        <v>147</v>
      </c>
      <c r="CC17" s="68">
        <v>10766.289523696976</v>
      </c>
      <c r="CD17" s="68">
        <v>7.6628952369697689</v>
      </c>
      <c r="CE17" s="68">
        <v>17072.17111733455</v>
      </c>
      <c r="CF17" s="68">
        <v>19.458767262173549</v>
      </c>
      <c r="CG17" s="68">
        <v>20562.163081472499</v>
      </c>
      <c r="CH17" s="68">
        <v>15.499331276168427</v>
      </c>
      <c r="CI17" s="68" t="s">
        <v>43</v>
      </c>
      <c r="CJ17" s="68" t="s">
        <v>43</v>
      </c>
      <c r="CK17" s="68">
        <v>64188.912928263366</v>
      </c>
      <c r="CL17" s="68">
        <v>14.962276170268174</v>
      </c>
      <c r="CM17" s="74">
        <v>41275</v>
      </c>
      <c r="CO17" s="10" t="s">
        <v>147</v>
      </c>
      <c r="CP17" s="68">
        <v>9808.902664517329</v>
      </c>
      <c r="CQ17" s="68">
        <v>-1.910973354826706</v>
      </c>
      <c r="CR17" s="68">
        <v>15186.676964181685</v>
      </c>
      <c r="CS17" s="68">
        <v>14.900605791646694</v>
      </c>
      <c r="CT17" s="68">
        <v>19775.851644577848</v>
      </c>
      <c r="CU17" s="68">
        <v>14.602635112094276</v>
      </c>
      <c r="CV17" s="68" t="s">
        <v>43</v>
      </c>
      <c r="CW17" s="68" t="s">
        <v>43</v>
      </c>
      <c r="CX17" s="68">
        <v>33102.299999999886</v>
      </c>
      <c r="CY17" s="68">
        <v>16.939545402131539</v>
      </c>
      <c r="CZ17" s="74">
        <v>43350</v>
      </c>
      <c r="DB17" s="9" t="s">
        <v>147</v>
      </c>
      <c r="DC17" s="68">
        <v>10607.071169042349</v>
      </c>
      <c r="DD17" s="68">
        <v>6.0707116904234804</v>
      </c>
      <c r="DE17" s="68">
        <v>15965.726912399588</v>
      </c>
      <c r="DF17" s="68">
        <v>16.827346335577808</v>
      </c>
      <c r="DG17" s="68" t="s">
        <v>42</v>
      </c>
      <c r="DH17" s="68" t="s">
        <v>42</v>
      </c>
      <c r="DI17" s="68" t="s">
        <v>43</v>
      </c>
      <c r="DJ17" s="68" t="s">
        <v>43</v>
      </c>
      <c r="DK17" s="68">
        <v>16698.499999999971</v>
      </c>
      <c r="DL17" s="68">
        <v>11.724917691232495</v>
      </c>
      <c r="DM17" s="74">
        <v>44454</v>
      </c>
      <c r="DO17" s="9" t="s">
        <v>147</v>
      </c>
      <c r="DP17" s="68">
        <v>10314.111888680773</v>
      </c>
      <c r="DQ17" s="68">
        <v>3.1411188868077256</v>
      </c>
      <c r="DR17" s="68">
        <v>15619.241592681243</v>
      </c>
      <c r="DS17" s="68">
        <v>15.978353509518817</v>
      </c>
      <c r="DT17" s="68">
        <v>18836.02127542458</v>
      </c>
      <c r="DU17" s="68">
        <v>13.492644371884776</v>
      </c>
      <c r="DV17" s="68" t="s">
        <v>43</v>
      </c>
      <c r="DW17" s="68" t="s">
        <v>43</v>
      </c>
      <c r="DX17" s="68">
        <v>44154.063018242217</v>
      </c>
      <c r="DY17" s="68">
        <v>11.781385302318824</v>
      </c>
      <c r="DZ17" s="74">
        <v>41275</v>
      </c>
      <c r="EB17" s="9" t="s">
        <v>147</v>
      </c>
      <c r="EC17" s="68">
        <v>10253.337181614845</v>
      </c>
      <c r="ED17" s="68">
        <v>2.5333718161484553</v>
      </c>
      <c r="EE17" s="68" t="s">
        <v>42</v>
      </c>
      <c r="EF17" s="68" t="s">
        <v>42</v>
      </c>
      <c r="EG17" s="68" t="s">
        <v>42</v>
      </c>
      <c r="EH17" s="68" t="s">
        <v>42</v>
      </c>
      <c r="EI17" s="68" t="s">
        <v>43</v>
      </c>
      <c r="EJ17" s="68" t="s">
        <v>43</v>
      </c>
      <c r="EK17" s="68">
        <v>14210.100000000019</v>
      </c>
      <c r="EL17" s="68">
        <v>12.887165645496079</v>
      </c>
      <c r="EM17" s="74">
        <v>45084</v>
      </c>
      <c r="EO17" s="9" t="s">
        <v>147</v>
      </c>
      <c r="EP17" s="68">
        <v>11033.848718619251</v>
      </c>
      <c r="EQ17" s="68">
        <v>10.338487186192502</v>
      </c>
      <c r="ER17" s="68" t="s">
        <v>42</v>
      </c>
      <c r="ES17" s="68" t="s">
        <v>42</v>
      </c>
      <c r="ET17" s="68" t="s">
        <v>42</v>
      </c>
      <c r="EU17" s="68" t="s">
        <v>42</v>
      </c>
      <c r="EV17" s="68" t="s">
        <v>43</v>
      </c>
      <c r="EW17" s="68" t="s">
        <v>43</v>
      </c>
      <c r="EX17" s="68">
        <v>13501.9</v>
      </c>
      <c r="EY17" s="68">
        <v>12.75333358932409</v>
      </c>
      <c r="EZ17" s="74">
        <v>45229</v>
      </c>
      <c r="FB17" s="9" t="s">
        <v>147</v>
      </c>
      <c r="FC17" s="68">
        <v>11423.202685617125</v>
      </c>
      <c r="FD17" s="68">
        <v>14.232026856171242</v>
      </c>
      <c r="FE17" s="68" t="s">
        <v>42</v>
      </c>
      <c r="FF17" s="68" t="s">
        <v>42</v>
      </c>
      <c r="FG17" s="68" t="s">
        <v>42</v>
      </c>
      <c r="FH17" s="68" t="s">
        <v>42</v>
      </c>
      <c r="FI17" s="68" t="s">
        <v>43</v>
      </c>
      <c r="FJ17" s="68" t="s">
        <v>43</v>
      </c>
      <c r="FK17" s="68">
        <v>13100.7</v>
      </c>
      <c r="FL17" s="68">
        <v>13.36234490246726</v>
      </c>
      <c r="FM17" s="74">
        <v>45356</v>
      </c>
      <c r="FO17" s="78" t="s">
        <v>147</v>
      </c>
      <c r="FP17" s="68">
        <v>12017.021089437672</v>
      </c>
      <c r="FQ17" s="68">
        <v>20.170210894376716</v>
      </c>
      <c r="FR17" s="68" t="s">
        <v>42</v>
      </c>
      <c r="FS17" s="68" t="s">
        <v>42</v>
      </c>
      <c r="FT17" s="68" t="s">
        <v>42</v>
      </c>
      <c r="FU17" s="68" t="s">
        <v>42</v>
      </c>
      <c r="FV17" s="68" t="s">
        <v>43</v>
      </c>
      <c r="FW17" s="68" t="s">
        <v>43</v>
      </c>
      <c r="FX17" s="68">
        <v>10874.950788577085</v>
      </c>
      <c r="FY17" s="68">
        <v>4.6682946913906953</v>
      </c>
      <c r="FZ17" s="74">
        <v>45471</v>
      </c>
      <c r="GB17" s="80" t="s">
        <v>147</v>
      </c>
      <c r="GC17" s="68">
        <v>10523.108176739463</v>
      </c>
      <c r="GD17" s="68">
        <v>5.2310817673946186</v>
      </c>
      <c r="GE17" s="68" t="s">
        <v>42</v>
      </c>
      <c r="GF17" s="68" t="s">
        <v>42</v>
      </c>
      <c r="GG17" s="68" t="s">
        <v>42</v>
      </c>
      <c r="GH17" s="68" t="s">
        <v>42</v>
      </c>
      <c r="GI17" s="68" t="s">
        <v>43</v>
      </c>
      <c r="GJ17" s="68" t="s">
        <v>43</v>
      </c>
      <c r="GK17" s="68">
        <v>9661.1111111111113</v>
      </c>
      <c r="GL17" s="68">
        <v>-2.1067463589425794</v>
      </c>
      <c r="GM17" s="74">
        <v>45551</v>
      </c>
      <c r="GO17" s="78" t="s">
        <v>147</v>
      </c>
      <c r="GP17" s="68">
        <v>11588.895074516531</v>
      </c>
      <c r="GQ17" s="68">
        <v>15.888950745165321</v>
      </c>
      <c r="GR17" s="68" t="s">
        <v>42</v>
      </c>
      <c r="GS17" s="68" t="s">
        <v>42</v>
      </c>
      <c r="GT17" s="68" t="s">
        <v>42</v>
      </c>
      <c r="GU17" s="68" t="s">
        <v>42</v>
      </c>
      <c r="GV17" s="68" t="s">
        <v>43</v>
      </c>
      <c r="GW17" s="68" t="s">
        <v>43</v>
      </c>
      <c r="GX17" s="68">
        <v>12698.300000000003</v>
      </c>
      <c r="GY17" s="68">
        <v>21.69881417503565</v>
      </c>
      <c r="GZ17" s="74">
        <v>45698</v>
      </c>
      <c r="HB17" s="114" t="s">
        <v>147</v>
      </c>
      <c r="HC17" s="63">
        <v>9871.8318268854619</v>
      </c>
      <c r="HD17" s="63">
        <v>-2.5846068059009242</v>
      </c>
      <c r="HE17" s="63" t="s">
        <v>42</v>
      </c>
      <c r="HF17" s="63" t="s">
        <v>42</v>
      </c>
      <c r="HG17" s="63" t="s">
        <v>42</v>
      </c>
      <c r="HH17" s="63" t="s">
        <v>42</v>
      </c>
      <c r="HI17" s="63" t="s">
        <v>42</v>
      </c>
      <c r="HJ17" s="63" t="s">
        <v>42</v>
      </c>
      <c r="HK17" s="63" t="s">
        <v>43</v>
      </c>
      <c r="HL17" s="63" t="s">
        <v>43</v>
      </c>
      <c r="HM17" s="63">
        <v>9587.6757856994645</v>
      </c>
      <c r="HN17" s="63">
        <v>-4.8829153094462594</v>
      </c>
      <c r="HO17" s="115">
        <v>45835</v>
      </c>
      <c r="HQ17" s="114" t="s">
        <v>147</v>
      </c>
      <c r="HR17" s="63">
        <v>9685.9187049162683</v>
      </c>
      <c r="HS17" s="63">
        <v>-6.3336835748929454</v>
      </c>
      <c r="HT17" s="63" t="s">
        <v>42</v>
      </c>
      <c r="HU17" s="63" t="s">
        <v>42</v>
      </c>
      <c r="HV17" s="63" t="s">
        <v>42</v>
      </c>
      <c r="HW17" s="63" t="s">
        <v>42</v>
      </c>
      <c r="HX17" s="63" t="s">
        <v>42</v>
      </c>
      <c r="HY17" s="63" t="s">
        <v>42</v>
      </c>
      <c r="HZ17" s="63" t="s">
        <v>43</v>
      </c>
      <c r="IA17" s="63" t="s">
        <v>43</v>
      </c>
      <c r="IB17" s="63">
        <v>9895.8420555267876</v>
      </c>
      <c r="IC17" s="63">
        <v>-1.7221363636363545</v>
      </c>
      <c r="ID17" s="115">
        <v>45922</v>
      </c>
      <c r="IF17" s="159"/>
      <c r="IG17" s="160"/>
      <c r="IH17" s="160"/>
      <c r="II17" s="160"/>
      <c r="IJ17" s="160"/>
      <c r="IK17" s="160"/>
      <c r="IL17" s="160"/>
      <c r="IM17" s="160"/>
      <c r="IN17" s="160"/>
      <c r="IO17" s="160"/>
      <c r="IP17" s="160"/>
      <c r="IQ17" s="161"/>
    </row>
    <row r="18" spans="1:251" ht="27.6" x14ac:dyDescent="0.25">
      <c r="A18" s="226"/>
      <c r="B18" s="10" t="s">
        <v>77</v>
      </c>
      <c r="C18" s="68">
        <v>10131.715552078489</v>
      </c>
      <c r="D18" s="68">
        <v>1.3171555207848851</v>
      </c>
      <c r="E18" s="68">
        <v>14371.194796862479</v>
      </c>
      <c r="F18" s="68">
        <v>12.81171180169116</v>
      </c>
      <c r="G18" s="68">
        <v>17792.337620278537</v>
      </c>
      <c r="H18" s="68">
        <v>12.206804500126701</v>
      </c>
      <c r="I18" s="68">
        <v>192812.20306201003</v>
      </c>
      <c r="J18" s="68">
        <v>14.672494402290837</v>
      </c>
      <c r="K18" s="68">
        <v>49201.919696980585</v>
      </c>
      <c r="L18" s="68">
        <v>12.695289609478344</v>
      </c>
      <c r="M18" s="68"/>
      <c r="O18" s="10" t="s">
        <v>78</v>
      </c>
      <c r="P18" s="68">
        <v>11139.950654652517</v>
      </c>
      <c r="Q18" s="68">
        <v>11.399506546525174</v>
      </c>
      <c r="R18" s="68">
        <v>18766.346216866077</v>
      </c>
      <c r="S18" s="68">
        <v>23.275733429689716</v>
      </c>
      <c r="T18" s="68">
        <v>24971.524714840489</v>
      </c>
      <c r="U18" s="68">
        <v>20.073032838522309</v>
      </c>
      <c r="V18" s="68">
        <v>148536.45353088912</v>
      </c>
      <c r="W18" s="68">
        <v>14.437294997352401</v>
      </c>
      <c r="X18" s="68">
        <v>92644.305772231004</v>
      </c>
      <c r="Y18" s="68">
        <v>18.169783172893705</v>
      </c>
      <c r="Z18" s="75"/>
      <c r="AB18" s="10" t="s">
        <v>148</v>
      </c>
      <c r="AC18" s="68">
        <v>10305.361061481588</v>
      </c>
      <c r="AD18" s="68">
        <v>3.0536106148158826</v>
      </c>
      <c r="AE18" s="68">
        <v>15013.146728263364</v>
      </c>
      <c r="AF18" s="68">
        <v>14.46248983883638</v>
      </c>
      <c r="AG18" s="68">
        <v>18850.916926482565</v>
      </c>
      <c r="AH18" s="68">
        <v>13.510579016348112</v>
      </c>
      <c r="AI18" s="68">
        <v>24868.517477240184</v>
      </c>
      <c r="AJ18" s="68">
        <v>17.480870798165672</v>
      </c>
      <c r="AK18" s="68">
        <v>24868.517477240184</v>
      </c>
      <c r="AL18" s="68">
        <v>17.480870798165672</v>
      </c>
      <c r="AM18" s="75"/>
      <c r="AO18" s="10" t="s">
        <v>86</v>
      </c>
      <c r="AP18" s="68">
        <v>10395.725171759052</v>
      </c>
      <c r="AQ18" s="68">
        <v>3.9572517175905153</v>
      </c>
      <c r="AR18" s="68">
        <v>15344.465466841217</v>
      </c>
      <c r="AS18" s="68">
        <v>15.29608653551473</v>
      </c>
      <c r="AT18" s="68" t="s">
        <v>42</v>
      </c>
      <c r="AU18" s="68" t="s">
        <v>42</v>
      </c>
      <c r="AV18" s="68">
        <v>15231.703552506415</v>
      </c>
      <c r="AW18" s="68">
        <v>12.030605302625052</v>
      </c>
      <c r="AX18" s="68">
        <v>15231.703552506415</v>
      </c>
      <c r="AY18" s="68">
        <v>12.030605302625052</v>
      </c>
      <c r="AZ18" s="75"/>
      <c r="BB18" s="10" t="s">
        <v>86</v>
      </c>
      <c r="BC18" s="68">
        <v>10395.725171759052</v>
      </c>
      <c r="BD18" s="68">
        <v>3.9572517175905153</v>
      </c>
      <c r="BE18" s="68">
        <v>15344.465466841217</v>
      </c>
      <c r="BF18" s="68">
        <v>15.29608653551473</v>
      </c>
      <c r="BG18" s="68">
        <v>19295.611692408289</v>
      </c>
      <c r="BH18" s="68">
        <v>14.040849606652127</v>
      </c>
      <c r="BI18" s="68">
        <v>28218.562967435493</v>
      </c>
      <c r="BJ18" s="68">
        <v>12.868305873046214</v>
      </c>
      <c r="BK18" s="68">
        <v>28218.562967435493</v>
      </c>
      <c r="BL18" s="68">
        <v>12.868305873046214</v>
      </c>
      <c r="BM18" s="75"/>
      <c r="BO18" s="10" t="s">
        <v>82</v>
      </c>
      <c r="BP18" s="68">
        <v>10595.199800981532</v>
      </c>
      <c r="BQ18" s="68">
        <v>5.951998009815318</v>
      </c>
      <c r="BR18" s="68">
        <v>16385.834968039409</v>
      </c>
      <c r="BS18" s="68">
        <v>17.840397533608954</v>
      </c>
      <c r="BT18" s="68">
        <v>21027.951971841223</v>
      </c>
      <c r="BU18" s="68">
        <v>16.017643399581651</v>
      </c>
      <c r="BV18" s="68" t="s">
        <v>42</v>
      </c>
      <c r="BW18" s="68" t="s">
        <v>42</v>
      </c>
      <c r="BX18" s="68">
        <v>64586.974356424624</v>
      </c>
      <c r="BY18" s="68">
        <v>15.015589336829649</v>
      </c>
      <c r="BZ18" s="75"/>
      <c r="CB18" s="10" t="s">
        <v>86</v>
      </c>
      <c r="CC18" s="68">
        <v>10395.725171759052</v>
      </c>
      <c r="CD18" s="68">
        <v>3.9572517175905153</v>
      </c>
      <c r="CE18" s="68">
        <v>15344.465466841217</v>
      </c>
      <c r="CF18" s="68">
        <v>15.29608653551473</v>
      </c>
      <c r="CG18" s="68">
        <v>19295.611692408289</v>
      </c>
      <c r="CH18" s="68">
        <v>14.040849606652127</v>
      </c>
      <c r="CI18" s="68">
        <v>113347.67892136198</v>
      </c>
      <c r="CJ18" s="68">
        <v>12.685492408235376</v>
      </c>
      <c r="CK18" s="68">
        <v>54774.876416509287</v>
      </c>
      <c r="CL18" s="68">
        <v>13.603002978737289</v>
      </c>
      <c r="CM18" s="75"/>
      <c r="CO18" s="10" t="s">
        <v>149</v>
      </c>
      <c r="CP18" s="68">
        <v>10178.046578703137</v>
      </c>
      <c r="CQ18" s="68">
        <v>1.7804657870313711</v>
      </c>
      <c r="CR18" s="68">
        <v>15635.379218206503</v>
      </c>
      <c r="CS18" s="68">
        <v>16.018173159727446</v>
      </c>
      <c r="CT18" s="68">
        <v>20591.942043172214</v>
      </c>
      <c r="CU18" s="68">
        <v>15.532747766811795</v>
      </c>
      <c r="CV18" s="68">
        <v>23699.978028536651</v>
      </c>
      <c r="CW18" s="68">
        <v>11.941480285539608</v>
      </c>
      <c r="CX18" s="68">
        <v>23699.978028536651</v>
      </c>
      <c r="CY18" s="68">
        <v>11.941480285539608</v>
      </c>
      <c r="CZ18" s="75"/>
      <c r="DB18" s="10" t="s">
        <v>150</v>
      </c>
      <c r="DC18" s="68">
        <v>10364.206691243569</v>
      </c>
      <c r="DD18" s="68">
        <v>3.642066912435693</v>
      </c>
      <c r="DE18" s="68">
        <v>15191.500770885548</v>
      </c>
      <c r="DF18" s="68">
        <v>14.912736717408691</v>
      </c>
      <c r="DG18" s="68" t="s">
        <v>42</v>
      </c>
      <c r="DH18" s="68" t="s">
        <v>42</v>
      </c>
      <c r="DI18" s="68">
        <v>15678.548659323296</v>
      </c>
      <c r="DJ18" s="68">
        <v>10.212643879218009</v>
      </c>
      <c r="DK18" s="68">
        <v>15678.548659323296</v>
      </c>
      <c r="DL18" s="68">
        <v>10.212643879218009</v>
      </c>
      <c r="DM18" s="75"/>
      <c r="DO18" s="10" t="s">
        <v>151</v>
      </c>
      <c r="DP18" s="68">
        <v>9922.8973442960123</v>
      </c>
      <c r="DQ18" s="68">
        <v>-0.77102655703987777</v>
      </c>
      <c r="DR18" s="68">
        <v>13802.37777891513</v>
      </c>
      <c r="DS18" s="68">
        <v>11.307349380659538</v>
      </c>
      <c r="DT18" s="68">
        <v>17230.856535384264</v>
      </c>
      <c r="DU18" s="68">
        <v>11.489890993472841</v>
      </c>
      <c r="DV18" s="68">
        <v>71202.465519879333</v>
      </c>
      <c r="DW18" s="68">
        <v>15.211069150573442</v>
      </c>
      <c r="DX18" s="68">
        <v>55527.820297345344</v>
      </c>
      <c r="DY18" s="68">
        <v>13.719377229644536</v>
      </c>
      <c r="DZ18" s="75"/>
      <c r="EB18" s="10" t="s">
        <v>86</v>
      </c>
      <c r="EC18" s="68">
        <v>10395.725171759052</v>
      </c>
      <c r="ED18" s="68">
        <v>3.9572517175905153</v>
      </c>
      <c r="EE18" s="68" t="s">
        <v>42</v>
      </c>
      <c r="EF18" s="68" t="s">
        <v>42</v>
      </c>
      <c r="EG18" s="68" t="s">
        <v>42</v>
      </c>
      <c r="EH18" s="68" t="s">
        <v>42</v>
      </c>
      <c r="EI18" s="68">
        <v>14548.654695298144</v>
      </c>
      <c r="EJ18" s="68">
        <v>13.807881600422434</v>
      </c>
      <c r="EK18" s="68">
        <v>14548.654695298144</v>
      </c>
      <c r="EL18" s="68">
        <v>13.807881600422434</v>
      </c>
      <c r="EM18" s="75"/>
      <c r="EO18" s="10" t="s">
        <v>87</v>
      </c>
      <c r="EP18" s="68">
        <v>10955.538050963745</v>
      </c>
      <c r="EQ18" s="68">
        <v>9.5553805096374447</v>
      </c>
      <c r="ER18" s="68" t="s">
        <v>42</v>
      </c>
      <c r="ES18" s="68" t="s">
        <v>42</v>
      </c>
      <c r="ET18" s="68" t="s">
        <v>42</v>
      </c>
      <c r="EU18" s="68" t="s">
        <v>42</v>
      </c>
      <c r="EV18" s="68">
        <v>14095.921832643209</v>
      </c>
      <c r="EW18" s="68">
        <v>14.71091209755604</v>
      </c>
      <c r="EX18" s="68">
        <v>14095.921832643209</v>
      </c>
      <c r="EY18" s="68">
        <v>14.71091209755604</v>
      </c>
      <c r="EZ18" s="75"/>
      <c r="FB18" s="10" t="s">
        <v>86</v>
      </c>
      <c r="FC18" s="68">
        <v>10395.725171759052</v>
      </c>
      <c r="FD18" s="68">
        <v>3.9572517175905153</v>
      </c>
      <c r="FE18" s="68" t="s">
        <v>42</v>
      </c>
      <c r="FF18" s="68" t="s">
        <v>42</v>
      </c>
      <c r="FG18" s="68" t="s">
        <v>42</v>
      </c>
      <c r="FH18" s="68" t="s">
        <v>42</v>
      </c>
      <c r="FI18" s="68">
        <v>11348.529747693003</v>
      </c>
      <c r="FJ18" s="68">
        <v>6.0504862928110414</v>
      </c>
      <c r="FK18" s="68">
        <v>11348.529747693003</v>
      </c>
      <c r="FL18" s="68">
        <v>6.0504862928110414</v>
      </c>
      <c r="FM18" s="75"/>
      <c r="FO18" s="79" t="s">
        <v>88</v>
      </c>
      <c r="FP18" s="68">
        <v>11602.385363342892</v>
      </c>
      <c r="FQ18" s="68">
        <v>16.023853633428907</v>
      </c>
      <c r="FR18" s="68" t="s">
        <v>42</v>
      </c>
      <c r="FS18" s="68" t="s">
        <v>42</v>
      </c>
      <c r="FT18" s="68" t="s">
        <v>42</v>
      </c>
      <c r="FU18" s="68" t="s">
        <v>42</v>
      </c>
      <c r="FV18" s="68">
        <v>10676.344551774024</v>
      </c>
      <c r="FW18" s="68">
        <v>3.624122878021141</v>
      </c>
      <c r="FX18" s="68">
        <v>10676.344551774024</v>
      </c>
      <c r="FY18" s="68">
        <v>3.624122878021141</v>
      </c>
      <c r="FZ18" s="75"/>
      <c r="GB18" s="80" t="s">
        <v>86</v>
      </c>
      <c r="GC18" s="68">
        <v>10395.725171759052</v>
      </c>
      <c r="GD18" s="68">
        <v>3.9572517175905153</v>
      </c>
      <c r="GE18" s="68" t="s">
        <v>42</v>
      </c>
      <c r="GF18" s="68" t="s">
        <v>42</v>
      </c>
      <c r="GG18" s="68" t="s">
        <v>42</v>
      </c>
      <c r="GH18" s="68" t="s">
        <v>42</v>
      </c>
      <c r="GI18" s="68">
        <v>9589.006433722192</v>
      </c>
      <c r="GJ18" s="68">
        <v>-2.5586188955263767</v>
      </c>
      <c r="GK18" s="68">
        <v>9589.006433722192</v>
      </c>
      <c r="GL18" s="68">
        <v>-2.5586188955263767</v>
      </c>
      <c r="GM18" s="75"/>
      <c r="GO18" s="79" t="s">
        <v>89</v>
      </c>
      <c r="GP18" s="68">
        <v>12053.331358184932</v>
      </c>
      <c r="GQ18" s="68">
        <v>20.533313581849335</v>
      </c>
      <c r="GR18" s="68" t="s">
        <v>42</v>
      </c>
      <c r="GS18" s="68" t="s">
        <v>42</v>
      </c>
      <c r="GT18" s="68" t="s">
        <v>42</v>
      </c>
      <c r="GU18" s="68" t="s">
        <v>42</v>
      </c>
      <c r="GV18" s="68">
        <v>12864.808363368709</v>
      </c>
      <c r="GW18" s="68">
        <v>23.00914928926483</v>
      </c>
      <c r="GX18" s="68">
        <v>12864.808363368709</v>
      </c>
      <c r="GY18" s="68">
        <v>23.00914928926483</v>
      </c>
      <c r="GZ18" s="75"/>
      <c r="HB18" s="116" t="s">
        <v>90</v>
      </c>
      <c r="HC18" s="63">
        <v>10037.176434540725</v>
      </c>
      <c r="HD18" s="63">
        <v>0.74969053079361336</v>
      </c>
      <c r="HE18" s="63" t="s">
        <v>42</v>
      </c>
      <c r="HF18" s="63" t="s">
        <v>42</v>
      </c>
      <c r="HG18" s="63" t="s">
        <v>42</v>
      </c>
      <c r="HH18" s="63" t="s">
        <v>42</v>
      </c>
      <c r="HI18" s="63" t="s">
        <v>42</v>
      </c>
      <c r="HJ18" s="63" t="s">
        <v>42</v>
      </c>
      <c r="HK18" s="63">
        <v>10182.287143979918</v>
      </c>
      <c r="HL18" s="63">
        <v>2.1709712008596593</v>
      </c>
      <c r="HM18" s="63">
        <v>10182.287143979918</v>
      </c>
      <c r="HN18" s="63">
        <v>2.1709712008596593</v>
      </c>
      <c r="HO18" s="63"/>
      <c r="HQ18" s="116" t="s">
        <v>409</v>
      </c>
      <c r="HR18" s="63">
        <v>9766.6652422531715</v>
      </c>
      <c r="HS18" s="63">
        <v>-4.7053694241763901</v>
      </c>
      <c r="HT18" s="63" t="s">
        <v>42</v>
      </c>
      <c r="HU18" s="63" t="s">
        <v>42</v>
      </c>
      <c r="HV18" s="63" t="s">
        <v>42</v>
      </c>
      <c r="HW18" s="63" t="s">
        <v>42</v>
      </c>
      <c r="HX18" s="63" t="s">
        <v>42</v>
      </c>
      <c r="HY18" s="63" t="s">
        <v>42</v>
      </c>
      <c r="HZ18" s="63">
        <v>9942.3930666829747</v>
      </c>
      <c r="IA18" s="63">
        <v>-0.95393579532087391</v>
      </c>
      <c r="IB18" s="63">
        <v>9942.3930666829747</v>
      </c>
      <c r="IC18" s="63">
        <v>-0.95393579532087391</v>
      </c>
      <c r="ID18" s="63"/>
      <c r="IF18" s="159"/>
      <c r="IG18" s="160"/>
      <c r="IH18" s="160"/>
      <c r="II18" s="160"/>
      <c r="IJ18" s="160"/>
      <c r="IK18" s="160"/>
      <c r="IL18" s="160"/>
      <c r="IM18" s="160"/>
      <c r="IN18" s="160"/>
      <c r="IO18" s="160"/>
      <c r="IP18" s="160"/>
      <c r="IQ18" s="161"/>
    </row>
    <row r="19" spans="1:251" ht="27.6" x14ac:dyDescent="0.25">
      <c r="A19" s="227"/>
      <c r="B19" s="10" t="s">
        <v>152</v>
      </c>
      <c r="C19" s="68">
        <v>9972.4134090625266</v>
      </c>
      <c r="D19" s="68">
        <v>-0.27586590937472844</v>
      </c>
      <c r="E19" s="68">
        <v>13757.034652573897</v>
      </c>
      <c r="F19" s="68">
        <v>11.185661100858567</v>
      </c>
      <c r="G19" s="68">
        <v>17387.696217594916</v>
      </c>
      <c r="H19" s="68">
        <v>11.692007115274405</v>
      </c>
      <c r="I19" s="68">
        <v>181035.12125791976</v>
      </c>
      <c r="J19" s="68">
        <v>14.33859606467507</v>
      </c>
      <c r="K19" s="68">
        <v>46947.579347363426</v>
      </c>
      <c r="L19" s="68">
        <v>12.299517791860005</v>
      </c>
      <c r="M19" s="68"/>
      <c r="O19" s="10" t="s">
        <v>152</v>
      </c>
      <c r="P19" s="68">
        <v>9972.4134090625266</v>
      </c>
      <c r="Q19" s="68">
        <v>-0.27586590937472844</v>
      </c>
      <c r="R19" s="68">
        <v>13757.034652573897</v>
      </c>
      <c r="S19" s="68">
        <v>11.185661100858567</v>
      </c>
      <c r="T19" s="68">
        <v>17387.696217594916</v>
      </c>
      <c r="U19" s="68">
        <v>11.692007115274405</v>
      </c>
      <c r="V19" s="68">
        <v>84707.39200479578</v>
      </c>
      <c r="W19" s="68">
        <v>11.269722896921097</v>
      </c>
      <c r="X19" s="68">
        <v>47282.252098467936</v>
      </c>
      <c r="Y19" s="68">
        <v>12.35667949060748</v>
      </c>
      <c r="Z19" s="75"/>
      <c r="AB19" s="10" t="s">
        <v>153</v>
      </c>
      <c r="AC19" s="68">
        <v>9972.4134090625266</v>
      </c>
      <c r="AD19" s="68">
        <v>-0.27586590937472844</v>
      </c>
      <c r="AE19" s="68">
        <v>13757.034652573897</v>
      </c>
      <c r="AF19" s="68">
        <v>11.185661100858567</v>
      </c>
      <c r="AG19" s="68">
        <v>17387.696217594916</v>
      </c>
      <c r="AH19" s="68">
        <v>11.692007115274405</v>
      </c>
      <c r="AI19" s="68">
        <v>22555.581812524826</v>
      </c>
      <c r="AJ19" s="68">
        <v>15.470175730868242</v>
      </c>
      <c r="AK19" s="68">
        <v>22555.581812524826</v>
      </c>
      <c r="AL19" s="68">
        <v>15.470175730868242</v>
      </c>
      <c r="AM19" s="75"/>
      <c r="AO19" s="10" t="s">
        <v>153</v>
      </c>
      <c r="AP19" s="68">
        <v>9972.4134090625266</v>
      </c>
      <c r="AQ19" s="68">
        <v>-0.27586590937472844</v>
      </c>
      <c r="AR19" s="68">
        <v>13757.034652573897</v>
      </c>
      <c r="AS19" s="68">
        <v>11.185661100858567</v>
      </c>
      <c r="AT19" s="68" t="s">
        <v>42</v>
      </c>
      <c r="AU19" s="68" t="s">
        <v>42</v>
      </c>
      <c r="AV19" s="68">
        <v>13894.215941314809</v>
      </c>
      <c r="AW19" s="68">
        <v>9.285103046219124</v>
      </c>
      <c r="AX19" s="68">
        <v>13894.215941314809</v>
      </c>
      <c r="AY19" s="68">
        <v>9.285103046219124</v>
      </c>
      <c r="AZ19" s="75"/>
      <c r="BB19" s="10" t="s">
        <v>153</v>
      </c>
      <c r="BC19" s="68">
        <v>9972.4134090625266</v>
      </c>
      <c r="BD19" s="68">
        <v>-0.27586590937472844</v>
      </c>
      <c r="BE19" s="68">
        <v>13757.034652573897</v>
      </c>
      <c r="BF19" s="68">
        <v>11.185661100858567</v>
      </c>
      <c r="BG19" s="68">
        <v>17387.696217594916</v>
      </c>
      <c r="BH19" s="68">
        <v>11.692007115274405</v>
      </c>
      <c r="BI19" s="68">
        <v>26574.438591220081</v>
      </c>
      <c r="BJ19" s="68">
        <v>12.0804479538136</v>
      </c>
      <c r="BK19" s="68">
        <v>26574.438591220081</v>
      </c>
      <c r="BL19" s="68">
        <v>12.0804479538136</v>
      </c>
      <c r="BM19" s="75"/>
      <c r="BO19" s="10" t="s">
        <v>152</v>
      </c>
      <c r="BP19" s="68">
        <v>9972.4134090625266</v>
      </c>
      <c r="BQ19" s="68">
        <v>-0.27586590937472844</v>
      </c>
      <c r="BR19" s="68">
        <v>13757.034652573897</v>
      </c>
      <c r="BS19" s="68">
        <v>11.185661100858567</v>
      </c>
      <c r="BT19" s="68">
        <v>17387.696217594916</v>
      </c>
      <c r="BU19" s="68">
        <v>11.692007115274405</v>
      </c>
      <c r="BV19" s="68">
        <v>232068.25763407757</v>
      </c>
      <c r="BW19" s="68">
        <v>14.895019505391449</v>
      </c>
      <c r="BX19" s="68">
        <v>47282.252098467936</v>
      </c>
      <c r="BY19" s="68">
        <v>12.35667949060748</v>
      </c>
      <c r="BZ19" s="75"/>
      <c r="CB19" s="10" t="s">
        <v>152</v>
      </c>
      <c r="CC19" s="68">
        <v>9972.4134090625266</v>
      </c>
      <c r="CD19" s="68">
        <v>-0.27586590937472844</v>
      </c>
      <c r="CE19" s="68">
        <v>13757.034652573897</v>
      </c>
      <c r="CF19" s="68">
        <v>11.185661100858567</v>
      </c>
      <c r="CG19" s="68">
        <v>17387.696217594916</v>
      </c>
      <c r="CH19" s="68">
        <v>11.692007115274405</v>
      </c>
      <c r="CI19" s="68">
        <v>105521.26480368718</v>
      </c>
      <c r="CJ19" s="68">
        <v>12.28959120350579</v>
      </c>
      <c r="CK19" s="68">
        <v>47282.252098467936</v>
      </c>
      <c r="CL19" s="68">
        <v>12.35667949060748</v>
      </c>
      <c r="CM19" s="75"/>
      <c r="CO19" s="10" t="s">
        <v>153</v>
      </c>
      <c r="CP19" s="68">
        <v>9972.4134090625266</v>
      </c>
      <c r="CQ19" s="68">
        <v>-0.27586590937472844</v>
      </c>
      <c r="CR19" s="68">
        <v>13757.034652573897</v>
      </c>
      <c r="CS19" s="68">
        <v>11.185661100858567</v>
      </c>
      <c r="CT19" s="68">
        <v>17387.696217594916</v>
      </c>
      <c r="CU19" s="68">
        <v>11.692007115274405</v>
      </c>
      <c r="CV19" s="68">
        <v>22581.24925092886</v>
      </c>
      <c r="CW19" s="68">
        <v>11.236087367052416</v>
      </c>
      <c r="CX19" s="68">
        <v>22581.24925092886</v>
      </c>
      <c r="CY19" s="68">
        <v>11.236087367052416</v>
      </c>
      <c r="CZ19" s="75"/>
      <c r="DB19" s="10" t="s">
        <v>153</v>
      </c>
      <c r="DC19" s="68">
        <v>9972.4134090625266</v>
      </c>
      <c r="DD19" s="68">
        <v>-0.27586590937472844</v>
      </c>
      <c r="DE19" s="68">
        <v>13757.034652573897</v>
      </c>
      <c r="DF19" s="68">
        <v>11.185661100858567</v>
      </c>
      <c r="DG19" s="68" t="s">
        <v>42</v>
      </c>
      <c r="DH19" s="68" t="s">
        <v>42</v>
      </c>
      <c r="DI19" s="68">
        <v>14416.165003933342</v>
      </c>
      <c r="DJ19" s="68">
        <v>8.2301932966674318</v>
      </c>
      <c r="DK19" s="68">
        <v>14416.165003933342</v>
      </c>
      <c r="DL19" s="68">
        <v>8.2301932966674318</v>
      </c>
      <c r="DM19" s="75"/>
      <c r="DO19" s="10" t="s">
        <v>153</v>
      </c>
      <c r="DP19" s="68">
        <v>9972.4134090625266</v>
      </c>
      <c r="DQ19" s="68">
        <v>-0.27586590937472844</v>
      </c>
      <c r="DR19" s="68">
        <v>13757.034652573897</v>
      </c>
      <c r="DS19" s="68">
        <v>11.185661100858567</v>
      </c>
      <c r="DT19" s="68">
        <v>17387.696217594916</v>
      </c>
      <c r="DU19" s="68">
        <v>11.692007115274405</v>
      </c>
      <c r="DV19" s="68">
        <v>54994.451116617725</v>
      </c>
      <c r="DW19" s="68">
        <v>13.084334944653953</v>
      </c>
      <c r="DX19" s="68">
        <v>47282.252098467936</v>
      </c>
      <c r="DY19" s="68">
        <v>12.35667949060748</v>
      </c>
      <c r="DZ19" s="75"/>
      <c r="EB19" s="10" t="s">
        <v>153</v>
      </c>
      <c r="EC19" s="68">
        <v>9972.4134090625266</v>
      </c>
      <c r="ED19" s="68">
        <v>-0.27586590937472844</v>
      </c>
      <c r="EE19" s="68" t="s">
        <v>42</v>
      </c>
      <c r="EF19" s="68" t="s">
        <v>42</v>
      </c>
      <c r="EG19" s="68" t="s">
        <v>42</v>
      </c>
      <c r="EH19" s="68" t="s">
        <v>42</v>
      </c>
      <c r="EI19" s="68">
        <v>13220.88966937543</v>
      </c>
      <c r="EJ19" s="68">
        <v>10.111781412987009</v>
      </c>
      <c r="EK19" s="68">
        <v>13220.88966937543</v>
      </c>
      <c r="EL19" s="68">
        <v>10.111781412987009</v>
      </c>
      <c r="EM19" s="75"/>
      <c r="EO19" s="10" t="s">
        <v>153</v>
      </c>
      <c r="EP19" s="68">
        <v>9972.4134090625266</v>
      </c>
      <c r="EQ19" s="68">
        <v>-0.27586590937472844</v>
      </c>
      <c r="ER19" s="68" t="s">
        <v>42</v>
      </c>
      <c r="ES19" s="68" t="s">
        <v>42</v>
      </c>
      <c r="ET19" s="68" t="s">
        <v>42</v>
      </c>
      <c r="EU19" s="68" t="s">
        <v>42</v>
      </c>
      <c r="EV19" s="68">
        <v>12870.195841525121</v>
      </c>
      <c r="EW19" s="68">
        <v>10.613989609094254</v>
      </c>
      <c r="EX19" s="68">
        <v>12870.195841525121</v>
      </c>
      <c r="EY19" s="68">
        <v>10.613989609094254</v>
      </c>
      <c r="EZ19" s="75"/>
      <c r="FB19" s="10" t="s">
        <v>153</v>
      </c>
      <c r="FC19" s="68">
        <v>9972.4134090625266</v>
      </c>
      <c r="FD19" s="68">
        <v>-0.27586590937472844</v>
      </c>
      <c r="FE19" s="68" t="s">
        <v>42</v>
      </c>
      <c r="FF19" s="68" t="s">
        <v>42</v>
      </c>
      <c r="FG19" s="68" t="s">
        <v>42</v>
      </c>
      <c r="FH19" s="68" t="s">
        <v>42</v>
      </c>
      <c r="FI19" s="68">
        <v>10992.015513792585</v>
      </c>
      <c r="FJ19" s="68">
        <v>4.4901497730922779</v>
      </c>
      <c r="FK19" s="68">
        <v>10992.015513792585</v>
      </c>
      <c r="FL19" s="68">
        <v>4.4901497730922779</v>
      </c>
      <c r="FM19" s="75"/>
      <c r="FO19" s="79" t="s">
        <v>154</v>
      </c>
      <c r="FP19" s="68">
        <v>9694.5989511590142</v>
      </c>
      <c r="FQ19" s="68">
        <v>-3.054010488409864</v>
      </c>
      <c r="FR19" s="68" t="s">
        <v>42</v>
      </c>
      <c r="FS19" s="68" t="s">
        <v>42</v>
      </c>
      <c r="FT19" s="68" t="s">
        <v>42</v>
      </c>
      <c r="FU19" s="68" t="s">
        <v>42</v>
      </c>
      <c r="FV19" s="68">
        <v>9904.0127754415444</v>
      </c>
      <c r="FW19" s="68">
        <v>-0.52328431403967368</v>
      </c>
      <c r="FX19" s="68">
        <v>9904.0127754415444</v>
      </c>
      <c r="FY19" s="68">
        <v>-0.52328431403967368</v>
      </c>
      <c r="FZ19" s="75"/>
      <c r="GB19" s="80" t="s">
        <v>153</v>
      </c>
      <c r="GC19" s="68">
        <v>9972.4134090625266</v>
      </c>
      <c r="GD19" s="68">
        <v>-0.27586590937472844</v>
      </c>
      <c r="GE19" s="68" t="s">
        <v>42</v>
      </c>
      <c r="GF19" s="68" t="s">
        <v>42</v>
      </c>
      <c r="GG19" s="68" t="s">
        <v>42</v>
      </c>
      <c r="GH19" s="68" t="s">
        <v>42</v>
      </c>
      <c r="GI19" s="68">
        <v>9600.2148549251579</v>
      </c>
      <c r="GJ19" s="68">
        <v>-2.4882918087578476</v>
      </c>
      <c r="GK19" s="68">
        <v>9600.2148549251579</v>
      </c>
      <c r="GL19" s="68">
        <v>-2.4882918087578476</v>
      </c>
      <c r="GM19" s="75"/>
      <c r="GO19" s="79" t="s">
        <v>153</v>
      </c>
      <c r="GP19" s="68">
        <v>9972.4134090625266</v>
      </c>
      <c r="GQ19" s="68">
        <v>-0.27586590937472844</v>
      </c>
      <c r="GR19" s="68" t="s">
        <v>42</v>
      </c>
      <c r="GS19" s="68" t="s">
        <v>42</v>
      </c>
      <c r="GT19" s="68" t="s">
        <v>42</v>
      </c>
      <c r="GU19" s="68" t="s">
        <v>42</v>
      </c>
      <c r="GV19" s="68">
        <v>10387.335621479091</v>
      </c>
      <c r="GW19" s="68">
        <v>3.1733690756430288</v>
      </c>
      <c r="GX19" s="68">
        <v>10387.335621479091</v>
      </c>
      <c r="GY19" s="68">
        <v>3.1733690756430288</v>
      </c>
      <c r="GZ19" s="75"/>
      <c r="HB19" s="116" t="s">
        <v>153</v>
      </c>
      <c r="HC19" s="63">
        <v>9347.3486199180388</v>
      </c>
      <c r="HD19" s="63">
        <v>-13.161201863531261</v>
      </c>
      <c r="HE19" s="63" t="s">
        <v>42</v>
      </c>
      <c r="HF19" s="63" t="s">
        <v>42</v>
      </c>
      <c r="HG19" s="63" t="s">
        <v>42</v>
      </c>
      <c r="HH19" s="63" t="s">
        <v>42</v>
      </c>
      <c r="HI19" s="63" t="s">
        <v>42</v>
      </c>
      <c r="HJ19" s="63" t="s">
        <v>42</v>
      </c>
      <c r="HK19" s="63">
        <v>9417.7003126571035</v>
      </c>
      <c r="HL19" s="63">
        <v>-6.8844102809193908</v>
      </c>
      <c r="HM19" s="63">
        <v>9417.7003126571035</v>
      </c>
      <c r="HN19" s="63">
        <v>-6.8844102809193908</v>
      </c>
      <c r="HO19" s="63"/>
      <c r="HQ19" s="116" t="s">
        <v>153</v>
      </c>
      <c r="HR19" s="63">
        <v>9347.3486199180388</v>
      </c>
      <c r="HS19" s="63">
        <v>-13.161201863531261</v>
      </c>
      <c r="HT19" s="63" t="s">
        <v>42</v>
      </c>
      <c r="HU19" s="63" t="s">
        <v>42</v>
      </c>
      <c r="HV19" s="63" t="s">
        <v>42</v>
      </c>
      <c r="HW19" s="63" t="s">
        <v>42</v>
      </c>
      <c r="HX19" s="63" t="s">
        <v>42</v>
      </c>
      <c r="HY19" s="63" t="s">
        <v>42</v>
      </c>
      <c r="HZ19" s="63">
        <v>9542.5537663959585</v>
      </c>
      <c r="IA19" s="63">
        <v>-7.4744343897538066</v>
      </c>
      <c r="IB19" s="63">
        <v>9542.5537663959585</v>
      </c>
      <c r="IC19" s="63">
        <v>-7.4744343897538066</v>
      </c>
      <c r="ID19" s="63"/>
      <c r="IF19" s="162"/>
      <c r="IG19" s="163"/>
      <c r="IH19" s="163"/>
      <c r="II19" s="163"/>
      <c r="IJ19" s="163"/>
      <c r="IK19" s="163"/>
      <c r="IL19" s="163"/>
      <c r="IM19" s="163"/>
      <c r="IN19" s="163"/>
      <c r="IO19" s="163"/>
      <c r="IP19" s="163"/>
      <c r="IQ19" s="164"/>
    </row>
    <row r="20" spans="1:251" x14ac:dyDescent="0.25">
      <c r="A20" s="1" t="s">
        <v>155</v>
      </c>
      <c r="B20" s="219" t="s">
        <v>156</v>
      </c>
      <c r="C20" s="220"/>
      <c r="D20" s="220"/>
      <c r="E20" s="220"/>
      <c r="F20" s="220"/>
      <c r="G20" s="220"/>
      <c r="H20" s="220"/>
      <c r="I20" s="220"/>
      <c r="J20" s="220"/>
      <c r="K20" s="220"/>
      <c r="L20" s="220"/>
      <c r="M20" s="221"/>
      <c r="O20" s="219" t="s">
        <v>156</v>
      </c>
      <c r="P20" s="220"/>
      <c r="Q20" s="220"/>
      <c r="R20" s="220"/>
      <c r="S20" s="220"/>
      <c r="T20" s="220"/>
      <c r="U20" s="220"/>
      <c r="V20" s="220"/>
      <c r="W20" s="220"/>
      <c r="X20" s="220"/>
      <c r="Y20" s="220"/>
      <c r="Z20" s="221"/>
      <c r="AB20" s="219" t="s">
        <v>156</v>
      </c>
      <c r="AC20" s="220"/>
      <c r="AD20" s="220"/>
      <c r="AE20" s="220"/>
      <c r="AF20" s="220"/>
      <c r="AG20" s="220"/>
      <c r="AH20" s="220"/>
      <c r="AI20" s="220"/>
      <c r="AJ20" s="220"/>
      <c r="AK20" s="220"/>
      <c r="AL20" s="220"/>
      <c r="AM20" s="221"/>
      <c r="AO20" s="219" t="s">
        <v>156</v>
      </c>
      <c r="AP20" s="220"/>
      <c r="AQ20" s="220"/>
      <c r="AR20" s="220"/>
      <c r="AS20" s="220"/>
      <c r="AT20" s="220"/>
      <c r="AU20" s="220"/>
      <c r="AV20" s="220"/>
      <c r="AW20" s="220"/>
      <c r="AX20" s="220"/>
      <c r="AY20" s="220"/>
      <c r="AZ20" s="221"/>
      <c r="BB20" s="219" t="s">
        <v>156</v>
      </c>
      <c r="BC20" s="220"/>
      <c r="BD20" s="220"/>
      <c r="BE20" s="220"/>
      <c r="BF20" s="220"/>
      <c r="BG20" s="220"/>
      <c r="BH20" s="220"/>
      <c r="BI20" s="220"/>
      <c r="BJ20" s="220"/>
      <c r="BK20" s="220"/>
      <c r="BL20" s="220"/>
      <c r="BM20" s="221"/>
      <c r="BO20" s="219" t="s">
        <v>156</v>
      </c>
      <c r="BP20" s="220"/>
      <c r="BQ20" s="220"/>
      <c r="BR20" s="220"/>
      <c r="BS20" s="220"/>
      <c r="BT20" s="220"/>
      <c r="BU20" s="220"/>
      <c r="BV20" s="220"/>
      <c r="BW20" s="220"/>
      <c r="BX20" s="220"/>
      <c r="BY20" s="220"/>
      <c r="BZ20" s="221"/>
      <c r="CB20" s="219" t="s">
        <v>156</v>
      </c>
      <c r="CC20" s="220"/>
      <c r="CD20" s="220"/>
      <c r="CE20" s="220"/>
      <c r="CF20" s="220"/>
      <c r="CG20" s="220"/>
      <c r="CH20" s="220"/>
      <c r="CI20" s="220"/>
      <c r="CJ20" s="220"/>
      <c r="CK20" s="220"/>
      <c r="CL20" s="220"/>
      <c r="CM20" s="221"/>
      <c r="CO20" s="219" t="s">
        <v>156</v>
      </c>
      <c r="CP20" s="220"/>
      <c r="CQ20" s="220"/>
      <c r="CR20" s="220"/>
      <c r="CS20" s="220"/>
      <c r="CT20" s="220"/>
      <c r="CU20" s="220"/>
      <c r="CV20" s="220"/>
      <c r="CW20" s="220"/>
      <c r="CX20" s="220"/>
      <c r="CY20" s="220"/>
      <c r="CZ20" s="221"/>
      <c r="DB20" s="219" t="s">
        <v>156</v>
      </c>
      <c r="DC20" s="220"/>
      <c r="DD20" s="220"/>
      <c r="DE20" s="220"/>
      <c r="DF20" s="220"/>
      <c r="DG20" s="220"/>
      <c r="DH20" s="220"/>
      <c r="DI20" s="220"/>
      <c r="DJ20" s="220"/>
      <c r="DK20" s="220"/>
      <c r="DL20" s="220"/>
      <c r="DM20" s="221"/>
      <c r="DO20" s="219" t="s">
        <v>156</v>
      </c>
      <c r="DP20" s="220"/>
      <c r="DQ20" s="220"/>
      <c r="DR20" s="220"/>
      <c r="DS20" s="220"/>
      <c r="DT20" s="220"/>
      <c r="DU20" s="220"/>
      <c r="DV20" s="220"/>
      <c r="DW20" s="220"/>
      <c r="DX20" s="220"/>
      <c r="DY20" s="220"/>
      <c r="DZ20" s="221"/>
      <c r="EB20" s="140" t="s">
        <v>156</v>
      </c>
      <c r="EC20" s="141"/>
      <c r="ED20" s="141"/>
      <c r="EE20" s="141"/>
      <c r="EF20" s="141"/>
      <c r="EG20" s="141"/>
      <c r="EH20" s="141"/>
      <c r="EI20" s="141"/>
      <c r="EJ20" s="141"/>
      <c r="EK20" s="141"/>
      <c r="EL20" s="141"/>
      <c r="EM20" s="142"/>
      <c r="EO20" s="186" t="s">
        <v>156</v>
      </c>
      <c r="EP20" s="187"/>
      <c r="EQ20" s="187"/>
      <c r="ER20" s="187"/>
      <c r="ES20" s="187"/>
      <c r="ET20" s="187"/>
      <c r="EU20" s="187"/>
      <c r="EV20" s="187"/>
      <c r="EW20" s="187"/>
      <c r="EX20" s="187"/>
      <c r="EY20" s="187"/>
      <c r="EZ20" s="188"/>
      <c r="FB20" s="193" t="s">
        <v>156</v>
      </c>
      <c r="FC20" s="194"/>
      <c r="FD20" s="194"/>
      <c r="FE20" s="194"/>
      <c r="FF20" s="194"/>
      <c r="FG20" s="194"/>
      <c r="FH20" s="194"/>
      <c r="FI20" s="194"/>
      <c r="FJ20" s="194"/>
      <c r="FK20" s="194"/>
      <c r="FL20" s="194"/>
      <c r="FM20" s="195"/>
      <c r="FO20" s="140" t="s">
        <v>156</v>
      </c>
      <c r="FP20" s="141"/>
      <c r="FQ20" s="141"/>
      <c r="FR20" s="141"/>
      <c r="FS20" s="141"/>
      <c r="FT20" s="141"/>
      <c r="FU20" s="141"/>
      <c r="FV20" s="141"/>
      <c r="FW20" s="141"/>
      <c r="FX20" s="141"/>
      <c r="FY20" s="141"/>
      <c r="FZ20" s="142"/>
      <c r="GB20" s="140" t="s">
        <v>156</v>
      </c>
      <c r="GC20" s="141"/>
      <c r="GD20" s="141"/>
      <c r="GE20" s="141"/>
      <c r="GF20" s="141"/>
      <c r="GG20" s="141"/>
      <c r="GH20" s="141"/>
      <c r="GI20" s="141"/>
      <c r="GJ20" s="141"/>
      <c r="GK20" s="141"/>
      <c r="GL20" s="141"/>
      <c r="GM20" s="142"/>
      <c r="GO20" s="140" t="s">
        <v>156</v>
      </c>
      <c r="GP20" s="141"/>
      <c r="GQ20" s="141"/>
      <c r="GR20" s="141"/>
      <c r="GS20" s="141"/>
      <c r="GT20" s="141"/>
      <c r="GU20" s="141"/>
      <c r="GV20" s="141"/>
      <c r="GW20" s="141"/>
      <c r="GX20" s="141"/>
      <c r="GY20" s="141"/>
      <c r="GZ20" s="142"/>
      <c r="HB20" s="140" t="s">
        <v>156</v>
      </c>
      <c r="HC20" s="141"/>
      <c r="HD20" s="141"/>
      <c r="HE20" s="141"/>
      <c r="HF20" s="141"/>
      <c r="HG20" s="141"/>
      <c r="HH20" s="141"/>
      <c r="HI20" s="141"/>
      <c r="HJ20" s="141"/>
      <c r="HK20" s="141"/>
      <c r="HL20" s="141"/>
      <c r="HM20" s="141"/>
      <c r="HN20" s="141"/>
      <c r="HO20" s="142"/>
      <c r="HQ20" s="140" t="s">
        <v>156</v>
      </c>
      <c r="HR20" s="141"/>
      <c r="HS20" s="141"/>
      <c r="HT20" s="141"/>
      <c r="HU20" s="141"/>
      <c r="HV20" s="141"/>
      <c r="HW20" s="141"/>
      <c r="HX20" s="141"/>
      <c r="HY20" s="141"/>
      <c r="HZ20" s="141"/>
      <c r="IA20" s="141"/>
      <c r="IB20" s="141"/>
      <c r="IC20" s="141"/>
      <c r="ID20" s="142"/>
      <c r="IF20" s="140" t="s">
        <v>156</v>
      </c>
      <c r="IG20" s="141"/>
      <c r="IH20" s="141"/>
      <c r="II20" s="141"/>
      <c r="IJ20" s="141"/>
      <c r="IK20" s="141"/>
      <c r="IL20" s="141"/>
      <c r="IM20" s="141"/>
      <c r="IN20" s="141"/>
      <c r="IO20" s="141"/>
      <c r="IP20" s="141"/>
      <c r="IQ20" s="142"/>
    </row>
    <row r="21" spans="1:251" ht="14.4" thickBot="1" x14ac:dyDescent="0.3">
      <c r="A21" s="1" t="s">
        <v>157</v>
      </c>
      <c r="B21" s="222" t="s">
        <v>158</v>
      </c>
      <c r="C21" s="223"/>
      <c r="D21" s="223"/>
      <c r="E21" s="223"/>
      <c r="F21" s="223"/>
      <c r="G21" s="223"/>
      <c r="H21" s="223"/>
      <c r="I21" s="223"/>
      <c r="J21" s="223"/>
      <c r="K21" s="223"/>
      <c r="L21" s="223"/>
      <c r="M21" s="224"/>
      <c r="O21" s="222" t="s">
        <v>158</v>
      </c>
      <c r="P21" s="223"/>
      <c r="Q21" s="223"/>
      <c r="R21" s="223"/>
      <c r="S21" s="223"/>
      <c r="T21" s="223"/>
      <c r="U21" s="223"/>
      <c r="V21" s="223"/>
      <c r="W21" s="223"/>
      <c r="X21" s="223"/>
      <c r="Y21" s="223"/>
      <c r="Z21" s="224"/>
      <c r="AB21" s="222" t="s">
        <v>158</v>
      </c>
      <c r="AC21" s="223"/>
      <c r="AD21" s="223"/>
      <c r="AE21" s="223"/>
      <c r="AF21" s="223"/>
      <c r="AG21" s="223"/>
      <c r="AH21" s="223"/>
      <c r="AI21" s="223"/>
      <c r="AJ21" s="223"/>
      <c r="AK21" s="223"/>
      <c r="AL21" s="223"/>
      <c r="AM21" s="224"/>
      <c r="AO21" s="222" t="s">
        <v>158</v>
      </c>
      <c r="AP21" s="223"/>
      <c r="AQ21" s="223"/>
      <c r="AR21" s="223"/>
      <c r="AS21" s="223"/>
      <c r="AT21" s="223"/>
      <c r="AU21" s="223"/>
      <c r="AV21" s="223"/>
      <c r="AW21" s="223"/>
      <c r="AX21" s="223"/>
      <c r="AY21" s="223"/>
      <c r="AZ21" s="224"/>
      <c r="BB21" s="222" t="s">
        <v>158</v>
      </c>
      <c r="BC21" s="223"/>
      <c r="BD21" s="223"/>
      <c r="BE21" s="223"/>
      <c r="BF21" s="223"/>
      <c r="BG21" s="223"/>
      <c r="BH21" s="223"/>
      <c r="BI21" s="223"/>
      <c r="BJ21" s="223"/>
      <c r="BK21" s="223"/>
      <c r="BL21" s="223"/>
      <c r="BM21" s="224"/>
      <c r="BO21" s="168" t="s">
        <v>158</v>
      </c>
      <c r="BP21" s="169"/>
      <c r="BQ21" s="169"/>
      <c r="BR21" s="169"/>
      <c r="BS21" s="169"/>
      <c r="BT21" s="169"/>
      <c r="BU21" s="169"/>
      <c r="BV21" s="169"/>
      <c r="BW21" s="169"/>
      <c r="BX21" s="169"/>
      <c r="BY21" s="169"/>
      <c r="BZ21" s="170"/>
      <c r="CB21" s="222" t="s">
        <v>158</v>
      </c>
      <c r="CC21" s="223"/>
      <c r="CD21" s="223"/>
      <c r="CE21" s="223"/>
      <c r="CF21" s="223"/>
      <c r="CG21" s="223"/>
      <c r="CH21" s="223"/>
      <c r="CI21" s="223"/>
      <c r="CJ21" s="223"/>
      <c r="CK21" s="223"/>
      <c r="CL21" s="223"/>
      <c r="CM21" s="224"/>
      <c r="CO21" s="222" t="s">
        <v>158</v>
      </c>
      <c r="CP21" s="223"/>
      <c r="CQ21" s="223"/>
      <c r="CR21" s="223"/>
      <c r="CS21" s="223"/>
      <c r="CT21" s="223"/>
      <c r="CU21" s="223"/>
      <c r="CV21" s="223"/>
      <c r="CW21" s="223"/>
      <c r="CX21" s="223"/>
      <c r="CY21" s="223"/>
      <c r="CZ21" s="224"/>
      <c r="DB21" s="222" t="s">
        <v>158</v>
      </c>
      <c r="DC21" s="223"/>
      <c r="DD21" s="223"/>
      <c r="DE21" s="223"/>
      <c r="DF21" s="223"/>
      <c r="DG21" s="223"/>
      <c r="DH21" s="223"/>
      <c r="DI21" s="223"/>
      <c r="DJ21" s="223"/>
      <c r="DK21" s="223"/>
      <c r="DL21" s="223"/>
      <c r="DM21" s="224"/>
      <c r="DO21" s="168" t="s">
        <v>158</v>
      </c>
      <c r="DP21" s="169"/>
      <c r="DQ21" s="169"/>
      <c r="DR21" s="169"/>
      <c r="DS21" s="169"/>
      <c r="DT21" s="169"/>
      <c r="DU21" s="169"/>
      <c r="DV21" s="169"/>
      <c r="DW21" s="169"/>
      <c r="DX21" s="169"/>
      <c r="DY21" s="169"/>
      <c r="DZ21" s="170"/>
      <c r="EB21" s="181" t="s">
        <v>158</v>
      </c>
      <c r="EC21" s="182"/>
      <c r="ED21" s="182"/>
      <c r="EE21" s="182"/>
      <c r="EF21" s="182"/>
      <c r="EG21" s="182"/>
      <c r="EH21" s="182"/>
      <c r="EI21" s="182"/>
      <c r="EJ21" s="182"/>
      <c r="EK21" s="182"/>
      <c r="EL21" s="182"/>
      <c r="EM21" s="183"/>
      <c r="EO21" s="213" t="s">
        <v>158</v>
      </c>
      <c r="EP21" s="214"/>
      <c r="EQ21" s="214"/>
      <c r="ER21" s="214"/>
      <c r="ES21" s="214"/>
      <c r="ET21" s="214"/>
      <c r="EU21" s="214"/>
      <c r="EV21" s="214"/>
      <c r="EW21" s="214"/>
      <c r="EX21" s="214"/>
      <c r="EY21" s="214"/>
      <c r="EZ21" s="215"/>
      <c r="FB21" s="196" t="s">
        <v>158</v>
      </c>
      <c r="FC21" s="197"/>
      <c r="FD21" s="197"/>
      <c r="FE21" s="197"/>
      <c r="FF21" s="197"/>
      <c r="FG21" s="197"/>
      <c r="FH21" s="197"/>
      <c r="FI21" s="197"/>
      <c r="FJ21" s="197"/>
      <c r="FK21" s="197"/>
      <c r="FL21" s="197"/>
      <c r="FM21" s="198"/>
      <c r="FO21" s="143" t="s">
        <v>158</v>
      </c>
      <c r="FP21" s="144"/>
      <c r="FQ21" s="144"/>
      <c r="FR21" s="144"/>
      <c r="FS21" s="144"/>
      <c r="FT21" s="144"/>
      <c r="FU21" s="144"/>
      <c r="FV21" s="144"/>
      <c r="FW21" s="144"/>
      <c r="FX21" s="144"/>
      <c r="FY21" s="144"/>
      <c r="FZ21" s="145"/>
      <c r="GB21" s="143" t="s">
        <v>158</v>
      </c>
      <c r="GC21" s="144"/>
      <c r="GD21" s="144"/>
      <c r="GE21" s="144"/>
      <c r="GF21" s="144"/>
      <c r="GG21" s="144"/>
      <c r="GH21" s="144"/>
      <c r="GI21" s="144"/>
      <c r="GJ21" s="144"/>
      <c r="GK21" s="144"/>
      <c r="GL21" s="144"/>
      <c r="GM21" s="145"/>
      <c r="GO21" s="143" t="s">
        <v>158</v>
      </c>
      <c r="GP21" s="144"/>
      <c r="GQ21" s="144"/>
      <c r="GR21" s="144"/>
      <c r="GS21" s="144"/>
      <c r="GT21" s="144"/>
      <c r="GU21" s="144"/>
      <c r="GV21" s="144"/>
      <c r="GW21" s="144"/>
      <c r="GX21" s="144"/>
      <c r="GY21" s="144"/>
      <c r="GZ21" s="145"/>
      <c r="HB21" s="143" t="s">
        <v>158</v>
      </c>
      <c r="HC21" s="144"/>
      <c r="HD21" s="144"/>
      <c r="HE21" s="144"/>
      <c r="HF21" s="144"/>
      <c r="HG21" s="144"/>
      <c r="HH21" s="144"/>
      <c r="HI21" s="144"/>
      <c r="HJ21" s="144"/>
      <c r="HK21" s="144"/>
      <c r="HL21" s="144"/>
      <c r="HM21" s="144"/>
      <c r="HN21" s="144"/>
      <c r="HO21" s="145"/>
      <c r="HQ21" s="143" t="s">
        <v>158</v>
      </c>
      <c r="HR21" s="144"/>
      <c r="HS21" s="144"/>
      <c r="HT21" s="144"/>
      <c r="HU21" s="144"/>
      <c r="HV21" s="144"/>
      <c r="HW21" s="144"/>
      <c r="HX21" s="144"/>
      <c r="HY21" s="144"/>
      <c r="HZ21" s="144"/>
      <c r="IA21" s="144"/>
      <c r="IB21" s="144"/>
      <c r="IC21" s="144"/>
      <c r="ID21" s="145"/>
      <c r="IF21" s="143" t="s">
        <v>158</v>
      </c>
      <c r="IG21" s="144"/>
      <c r="IH21" s="144"/>
      <c r="II21" s="144"/>
      <c r="IJ21" s="144"/>
      <c r="IK21" s="144"/>
      <c r="IL21" s="144"/>
      <c r="IM21" s="144"/>
      <c r="IN21" s="144"/>
      <c r="IO21" s="144"/>
      <c r="IP21" s="144"/>
      <c r="IQ21" s="145"/>
    </row>
    <row r="22" spans="1:251" ht="14.4" customHeight="1" x14ac:dyDescent="0.3">
      <c r="A22" s="11"/>
      <c r="B22" s="12"/>
      <c r="C22" s="13"/>
      <c r="D22" s="13"/>
      <c r="E22" s="13"/>
      <c r="F22" s="13"/>
      <c r="G22" s="13"/>
      <c r="H22" s="13"/>
      <c r="I22" s="13"/>
      <c r="J22" s="13"/>
      <c r="K22" s="13"/>
      <c r="L22" s="13"/>
      <c r="M22" s="14"/>
      <c r="O22" s="12"/>
      <c r="P22" s="13"/>
      <c r="Q22" s="13"/>
      <c r="R22" s="13"/>
      <c r="S22" s="13"/>
      <c r="T22" s="13"/>
      <c r="U22" s="13"/>
      <c r="V22" s="13"/>
      <c r="W22" s="13"/>
      <c r="X22" s="13"/>
      <c r="Y22" s="13"/>
      <c r="Z22" s="14"/>
      <c r="AB22" s="12"/>
      <c r="AC22" s="13"/>
      <c r="AD22" s="13"/>
      <c r="AE22" s="13"/>
      <c r="AF22" s="13"/>
      <c r="AG22" s="13"/>
      <c r="AH22" s="13"/>
      <c r="AI22" s="13"/>
      <c r="AJ22" s="13"/>
      <c r="AK22" s="13"/>
      <c r="AL22" s="13"/>
      <c r="AM22" s="14"/>
      <c r="AO22" s="12"/>
      <c r="AP22" s="13"/>
      <c r="AQ22" s="13"/>
      <c r="AR22" s="13"/>
      <c r="AS22" s="13"/>
      <c r="AT22"/>
      <c r="AU22" s="13"/>
      <c r="AV22" s="13"/>
      <c r="AW22" s="13"/>
      <c r="AX22" s="13"/>
      <c r="AY22" s="13"/>
      <c r="AZ22" s="14"/>
      <c r="BB22" s="12"/>
      <c r="BC22" s="13"/>
      <c r="BD22" s="13"/>
      <c r="BE22" s="13"/>
      <c r="BF22" s="13"/>
      <c r="BG22" s="13"/>
      <c r="BH22" s="13"/>
      <c r="BI22" s="13"/>
      <c r="BJ22" s="13"/>
      <c r="BK22" s="13"/>
      <c r="BL22" s="13"/>
      <c r="BM22" s="14"/>
      <c r="BO22" s="15"/>
      <c r="BP22" s="16"/>
      <c r="BQ22" s="16"/>
      <c r="BR22"/>
      <c r="BS22" s="16"/>
      <c r="BT22" s="16"/>
      <c r="BU22" s="16"/>
      <c r="BV22" s="16"/>
      <c r="BW22" s="16"/>
      <c r="BX22" s="16"/>
      <c r="BY22" s="16"/>
      <c r="BZ22" s="17"/>
      <c r="CB22" s="12"/>
      <c r="CC22" s="13"/>
      <c r="CD22" s="13"/>
      <c r="CE22" s="13"/>
      <c r="CF22" s="13"/>
      <c r="CG22" s="13"/>
      <c r="CH22" s="13"/>
      <c r="CI22" s="13"/>
      <c r="CJ22" s="13"/>
      <c r="CK22" s="13"/>
      <c r="CL22" s="13"/>
      <c r="CM22" s="14"/>
      <c r="CO22" s="12"/>
      <c r="CP22" s="69"/>
      <c r="CQ22" s="13"/>
      <c r="CR22" s="13"/>
      <c r="CS22" s="13"/>
      <c r="CT22" s="13"/>
      <c r="CU22" s="13"/>
      <c r="CV22" s="13"/>
      <c r="CW22" s="13"/>
      <c r="CX22" s="13"/>
      <c r="CY22" s="13"/>
      <c r="CZ22" s="14"/>
      <c r="DB22" s="12"/>
      <c r="DC22" s="13"/>
      <c r="DD22" s="13"/>
      <c r="DE22" s="13"/>
      <c r="DF22" s="13"/>
      <c r="DG22" s="13"/>
      <c r="DH22" s="13"/>
      <c r="DI22" s="13"/>
      <c r="DJ22" s="13"/>
      <c r="DK22" s="13"/>
      <c r="DL22" s="13"/>
      <c r="DM22" s="14"/>
      <c r="DO22" s="15"/>
      <c r="DP22" s="69"/>
      <c r="DQ22" s="16"/>
      <c r="DR22" s="16"/>
      <c r="DS22" s="16"/>
      <c r="DT22" s="16"/>
      <c r="DU22" s="16"/>
      <c r="DV22" s="16"/>
      <c r="DW22" s="16"/>
      <c r="DX22" s="16"/>
      <c r="DY22" s="16"/>
      <c r="DZ22" s="17"/>
      <c r="EB22" s="129"/>
      <c r="EC22" s="130"/>
      <c r="ED22" s="130"/>
      <c r="EE22" s="130"/>
      <c r="EF22" s="130"/>
      <c r="EG22" s="130"/>
      <c r="EH22" s="130"/>
      <c r="EI22" s="130"/>
      <c r="EJ22" s="130"/>
      <c r="EK22" s="130"/>
      <c r="EL22" s="130"/>
      <c r="EM22" s="131"/>
      <c r="EO22" s="20"/>
      <c r="EP22" s="5"/>
      <c r="EQ22" s="69"/>
      <c r="ER22" s="5"/>
      <c r="ES22" s="5"/>
      <c r="ET22" s="5"/>
      <c r="EU22" s="5"/>
      <c r="EV22" s="5"/>
      <c r="EW22" s="5"/>
      <c r="EX22" s="133"/>
      <c r="EY22" s="133"/>
      <c r="EZ22" s="134"/>
      <c r="FB22" s="18"/>
      <c r="FC22" s="19"/>
      <c r="FD22" s="19"/>
      <c r="FE22" s="19"/>
      <c r="FF22" s="19"/>
      <c r="FG22" s="19"/>
      <c r="FH22" s="19"/>
      <c r="FI22" s="19"/>
      <c r="FJ22" s="19"/>
      <c r="FK22" s="130"/>
      <c r="FL22" s="130"/>
      <c r="FM22" s="131"/>
      <c r="FO22" s="34"/>
      <c r="FP22" s="21"/>
      <c r="FQ22" s="21"/>
      <c r="FR22" s="21"/>
      <c r="FS22" s="21"/>
      <c r="FT22" s="21"/>
      <c r="FU22" s="21"/>
      <c r="FV22" s="21"/>
      <c r="FW22" s="21"/>
      <c r="FX22" s="21"/>
      <c r="FY22" s="21"/>
      <c r="FZ22" s="22"/>
      <c r="GB22" s="34"/>
      <c r="GC22" s="21"/>
      <c r="GD22" s="21"/>
      <c r="GE22" s="21"/>
      <c r="GF22" s="21"/>
      <c r="GG22" s="21"/>
      <c r="GH22" s="21"/>
      <c r="GI22" s="21"/>
      <c r="GJ22" s="21"/>
      <c r="GK22" s="21"/>
      <c r="GL22" s="21"/>
      <c r="GM22" s="22"/>
      <c r="GO22" s="34"/>
      <c r="GP22" s="21"/>
      <c r="GQ22" s="21"/>
      <c r="GR22" s="21"/>
      <c r="GS22" s="21"/>
      <c r="GT22" s="21"/>
      <c r="GU22" s="21"/>
      <c r="GV22" s="21"/>
      <c r="GW22" s="21"/>
      <c r="GX22" s="21"/>
      <c r="GY22" s="21"/>
      <c r="GZ22" s="22"/>
      <c r="HB22" s="20"/>
      <c r="HC22" s="5"/>
      <c r="HD22" s="5"/>
      <c r="HE22" s="21"/>
      <c r="HF22" s="21"/>
      <c r="HG22" s="21"/>
      <c r="HH22" s="21"/>
      <c r="HI22" s="21"/>
      <c r="HJ22" s="21"/>
      <c r="HK22" s="21"/>
      <c r="HL22" s="21"/>
      <c r="HM22" s="21"/>
      <c r="HN22" s="21"/>
      <c r="HO22" s="22"/>
      <c r="HQ22" s="20"/>
      <c r="HR22" s="418"/>
      <c r="HS22" s="418"/>
      <c r="HT22" s="21"/>
      <c r="HU22" s="21"/>
      <c r="HV22" s="21"/>
      <c r="HW22" s="21"/>
      <c r="HX22" s="21"/>
      <c r="HY22" s="21"/>
      <c r="HZ22" s="21"/>
      <c r="IA22" s="21"/>
      <c r="IB22" s="21"/>
      <c r="IC22" s="21"/>
      <c r="ID22" s="22"/>
      <c r="IF22" s="20"/>
      <c r="IG22" s="21"/>
      <c r="IH22" s="21"/>
      <c r="II22" s="21"/>
      <c r="IJ22" s="21"/>
      <c r="IK22" s="21"/>
      <c r="IL22" s="21"/>
      <c r="IM22" s="21"/>
      <c r="IN22" s="21"/>
      <c r="IO22" s="21"/>
      <c r="IP22" s="21"/>
      <c r="IQ22" s="22"/>
    </row>
    <row r="23" spans="1:251" ht="14.4" customHeight="1" x14ac:dyDescent="0.3">
      <c r="B23" s="23"/>
      <c r="M23" s="24"/>
      <c r="O23"/>
      <c r="Z23" s="24"/>
      <c r="AB23"/>
      <c r="AE23"/>
      <c r="AM23" s="24"/>
      <c r="AO23" s="23"/>
      <c r="AZ23" s="24"/>
      <c r="BB23" s="23"/>
      <c r="BM23" s="24"/>
      <c r="BO23" s="23"/>
      <c r="BZ23" s="24"/>
      <c r="CB23" s="77"/>
      <c r="CM23" s="24"/>
      <c r="CO23" s="77"/>
      <c r="CZ23" s="24"/>
      <c r="DB23" s="23"/>
      <c r="DM23" s="24"/>
      <c r="DO23" s="23"/>
      <c r="DZ23" s="24"/>
      <c r="EB23" s="132"/>
      <c r="EC23" s="133"/>
      <c r="ED23" s="133"/>
      <c r="EE23" s="133"/>
      <c r="EF23" s="133"/>
      <c r="EG23" s="133"/>
      <c r="EH23" s="133"/>
      <c r="EI23" s="133"/>
      <c r="EJ23" s="133"/>
      <c r="EK23" s="133"/>
      <c r="EL23" s="133"/>
      <c r="EM23" s="134"/>
      <c r="EO23" s="20"/>
      <c r="EP23" s="5"/>
      <c r="EQ23" s="5"/>
      <c r="ER23" s="5"/>
      <c r="ES23" s="5"/>
      <c r="ET23" s="5"/>
      <c r="EU23" s="5"/>
      <c r="EV23" s="5"/>
      <c r="EW23" s="5"/>
      <c r="EX23" s="133"/>
      <c r="EY23" s="133"/>
      <c r="EZ23" s="134"/>
      <c r="FB23" s="77"/>
      <c r="FC23" s="69"/>
      <c r="FD23" s="69"/>
      <c r="FE23" s="5"/>
      <c r="FF23" s="5"/>
      <c r="FG23" s="5"/>
      <c r="FH23" s="5"/>
      <c r="FI23" s="5"/>
      <c r="FJ23" s="5"/>
      <c r="FK23" s="133"/>
      <c r="FL23" s="133"/>
      <c r="FM23" s="134"/>
      <c r="FO23" s="20"/>
      <c r="FP23" s="69"/>
      <c r="FQ23" s="5"/>
      <c r="FR23" s="5"/>
      <c r="FS23" s="5"/>
      <c r="FT23" s="5"/>
      <c r="FU23" s="5"/>
      <c r="FV23" s="5"/>
      <c r="FW23" s="5"/>
      <c r="FX23" s="5"/>
      <c r="FY23" s="5"/>
      <c r="FZ23" s="26"/>
      <c r="GB23" s="20"/>
      <c r="GC23" s="5"/>
      <c r="GD23" s="5"/>
      <c r="GE23" s="5"/>
      <c r="GF23" s="5"/>
      <c r="GG23" s="5"/>
      <c r="GH23" s="5"/>
      <c r="GI23" s="5"/>
      <c r="GJ23" s="5"/>
      <c r="GK23" s="5"/>
      <c r="GL23" s="5"/>
      <c r="GM23" s="26"/>
      <c r="GO23" s="20"/>
      <c r="GP23" s="5"/>
      <c r="GQ23" s="5"/>
      <c r="GR23" s="5"/>
      <c r="GS23" s="5"/>
      <c r="GT23" s="5"/>
      <c r="GU23" s="5"/>
      <c r="GV23" s="5"/>
      <c r="GW23" s="5"/>
      <c r="GX23" s="5"/>
      <c r="GY23" s="5"/>
      <c r="GZ23" s="26"/>
      <c r="HB23" s="20"/>
      <c r="HC23" s="5"/>
      <c r="HD23" s="5"/>
      <c r="HE23" s="5"/>
      <c r="HF23" s="5"/>
      <c r="HG23" s="5"/>
      <c r="HH23" s="5"/>
      <c r="HI23" s="5"/>
      <c r="HJ23" s="5"/>
      <c r="HK23" s="5"/>
      <c r="HL23" s="5"/>
      <c r="HM23" s="69"/>
      <c r="HN23" s="5"/>
      <c r="HO23" s="26"/>
      <c r="HQ23" s="20"/>
      <c r="HR23" s="418"/>
      <c r="HS23" s="418"/>
      <c r="HT23" s="5"/>
      <c r="HU23" s="5"/>
      <c r="HV23" s="5"/>
      <c r="HW23" s="5"/>
      <c r="HX23" s="5"/>
      <c r="HY23" s="5"/>
      <c r="HZ23" s="5"/>
      <c r="IA23" s="5"/>
      <c r="IB23" s="69"/>
      <c r="IC23" s="5"/>
      <c r="ID23" s="26"/>
      <c r="IF23" s="20"/>
      <c r="IG23" s="5"/>
      <c r="IH23" s="5"/>
      <c r="II23" s="5"/>
      <c r="IJ23" s="5"/>
      <c r="IK23" s="5"/>
      <c r="IL23" s="5"/>
      <c r="IM23" s="5"/>
      <c r="IN23" s="5"/>
      <c r="IO23" s="69"/>
      <c r="IP23" s="5"/>
      <c r="IQ23" s="26"/>
    </row>
    <row r="24" spans="1:251" ht="14.4" customHeight="1" x14ac:dyDescent="0.3">
      <c r="B24" s="23"/>
      <c r="M24" s="24"/>
      <c r="O24" s="23"/>
      <c r="Z24" s="24"/>
      <c r="AB24" s="23"/>
      <c r="AM24" s="24"/>
      <c r="AO24" s="77"/>
      <c r="AQ24" s="69"/>
      <c r="AZ24" s="24"/>
      <c r="BB24" s="23"/>
      <c r="BD24" s="69"/>
      <c r="BM24" s="24"/>
      <c r="BO24" s="77" t="s">
        <v>128</v>
      </c>
      <c r="BZ24" s="24"/>
      <c r="CB24"/>
      <c r="CM24" s="24"/>
      <c r="CO24" s="23"/>
      <c r="CV24"/>
      <c r="CZ24" s="24"/>
      <c r="DB24" s="23"/>
      <c r="DE24" s="69"/>
      <c r="DM24" s="24"/>
      <c r="DO24" s="77"/>
      <c r="DZ24" s="24"/>
      <c r="EB24" s="132"/>
      <c r="EC24" s="133"/>
      <c r="ED24" s="133"/>
      <c r="EE24" s="133"/>
      <c r="EF24" s="133"/>
      <c r="EG24" s="133"/>
      <c r="EH24" s="133"/>
      <c r="EI24" s="133"/>
      <c r="EJ24" s="133"/>
      <c r="EK24" s="133"/>
      <c r="EL24" s="133"/>
      <c r="EM24" s="134"/>
      <c r="EO24" s="20"/>
      <c r="EP24" s="5"/>
      <c r="EQ24" s="5"/>
      <c r="ER24" s="5"/>
      <c r="ES24" s="5"/>
      <c r="ET24" s="5"/>
      <c r="EU24" s="5"/>
      <c r="EV24" s="5"/>
      <c r="EW24" s="5"/>
      <c r="EX24" s="133"/>
      <c r="EY24" s="133"/>
      <c r="EZ24" s="134"/>
      <c r="FB24" s="20"/>
      <c r="FC24" s="5"/>
      <c r="FD24" s="5"/>
      <c r="FE24" s="5"/>
      <c r="FF24" s="5"/>
      <c r="FG24" s="5"/>
      <c r="FH24" s="5"/>
      <c r="FI24" s="5"/>
      <c r="FJ24" s="5"/>
      <c r="FK24" s="133"/>
      <c r="FL24" s="133"/>
      <c r="FM24" s="134"/>
      <c r="FO24" s="20"/>
      <c r="FP24" s="5"/>
      <c r="FQ24" s="5"/>
      <c r="FR24" s="5"/>
      <c r="FS24" s="5"/>
      <c r="FT24" s="5"/>
      <c r="FU24" s="5"/>
      <c r="FV24" s="5"/>
      <c r="FW24" s="5"/>
      <c r="FX24" s="5"/>
      <c r="FY24" s="5"/>
      <c r="FZ24" s="26"/>
      <c r="GB24" s="20"/>
      <c r="GC24" s="5"/>
      <c r="GD24" s="5"/>
      <c r="GE24" s="5"/>
      <c r="GF24" s="5"/>
      <c r="GG24" s="5"/>
      <c r="GH24" s="5"/>
      <c r="GI24" s="5"/>
      <c r="GJ24" s="5"/>
      <c r="GK24" s="5"/>
      <c r="GL24" s="5"/>
      <c r="GM24" s="26"/>
      <c r="GO24" s="20"/>
      <c r="GP24" s="69"/>
      <c r="GQ24" s="5"/>
      <c r="GR24" s="5"/>
      <c r="GS24" s="5"/>
      <c r="GT24" s="5"/>
      <c r="GU24" s="5"/>
      <c r="GV24" s="5"/>
      <c r="GW24" s="5"/>
      <c r="GX24" s="5"/>
      <c r="GY24" s="5"/>
      <c r="GZ24" s="26"/>
      <c r="HB24" s="20"/>
      <c r="HC24" s="5"/>
      <c r="HD24" s="5"/>
      <c r="HE24" s="5"/>
      <c r="HF24" s="5"/>
      <c r="HG24" s="5"/>
      <c r="HH24" s="5"/>
      <c r="HI24" s="5"/>
      <c r="HJ24" s="5"/>
      <c r="HK24" s="5"/>
      <c r="HL24" s="5"/>
      <c r="HM24" s="5"/>
      <c r="HN24" s="5"/>
      <c r="HO24" s="26"/>
      <c r="HQ24" s="20"/>
      <c r="HR24" s="418"/>
      <c r="HS24" s="418"/>
      <c r="HT24" s="5"/>
      <c r="HU24" s="5"/>
      <c r="HV24" s="5"/>
      <c r="HW24" s="5"/>
      <c r="HX24" s="5"/>
      <c r="HY24" s="5"/>
      <c r="HZ24" s="5"/>
      <c r="IA24" s="5"/>
      <c r="IB24" s="5"/>
      <c r="IC24" s="5"/>
      <c r="ID24" s="26"/>
      <c r="IF24" s="20"/>
      <c r="IG24" s="5"/>
      <c r="IH24" s="5"/>
      <c r="II24" s="5"/>
      <c r="IJ24" s="5"/>
      <c r="IK24" s="5"/>
      <c r="IL24" s="5"/>
      <c r="IM24" s="5"/>
      <c r="IN24" s="5"/>
      <c r="IO24" s="5"/>
      <c r="IP24" s="5"/>
      <c r="IQ24" s="26"/>
    </row>
    <row r="25" spans="1:251" ht="14.4" customHeight="1" x14ac:dyDescent="0.25">
      <c r="B25" s="23"/>
      <c r="M25" s="24"/>
      <c r="O25" s="23"/>
      <c r="Z25" s="24"/>
      <c r="AB25" s="23"/>
      <c r="AM25" s="24"/>
      <c r="AO25" s="23"/>
      <c r="AZ25" s="24"/>
      <c r="BB25" s="23"/>
      <c r="BH25" s="69"/>
      <c r="BM25" s="24"/>
      <c r="BO25" s="23"/>
      <c r="BZ25" s="24"/>
      <c r="CB25" s="23"/>
      <c r="CM25" s="24"/>
      <c r="CO25" s="23"/>
      <c r="CZ25" s="24"/>
      <c r="DB25" s="23"/>
      <c r="DM25" s="24"/>
      <c r="DO25" s="23"/>
      <c r="DZ25" s="24"/>
      <c r="EB25" s="132"/>
      <c r="EC25" s="133"/>
      <c r="ED25" s="133"/>
      <c r="EE25" s="133"/>
      <c r="EF25" s="133"/>
      <c r="EG25" s="133"/>
      <c r="EH25" s="133"/>
      <c r="EI25" s="133"/>
      <c r="EJ25" s="133"/>
      <c r="EK25" s="133"/>
      <c r="EL25" s="133"/>
      <c r="EM25" s="134"/>
      <c r="EO25" s="20"/>
      <c r="EP25" s="5"/>
      <c r="EQ25" s="5"/>
      <c r="ER25" s="5"/>
      <c r="ES25" s="5"/>
      <c r="ET25" s="5"/>
      <c r="EU25" s="5"/>
      <c r="EV25" s="5"/>
      <c r="EW25" s="5"/>
      <c r="EX25" s="133"/>
      <c r="EY25" s="133"/>
      <c r="EZ25" s="134"/>
      <c r="FB25" s="20"/>
      <c r="FC25" s="5"/>
      <c r="FD25" s="5"/>
      <c r="FE25" s="5"/>
      <c r="FF25" s="5"/>
      <c r="FG25" s="5"/>
      <c r="FH25" s="5"/>
      <c r="FI25" s="5"/>
      <c r="FJ25" s="5"/>
      <c r="FK25" s="133"/>
      <c r="FL25" s="133"/>
      <c r="FM25" s="134"/>
      <c r="FO25" s="20"/>
      <c r="FP25" s="5"/>
      <c r="FQ25" s="5"/>
      <c r="FR25" s="5"/>
      <c r="FS25" s="5"/>
      <c r="FT25" s="5"/>
      <c r="FU25" s="5"/>
      <c r="FV25" s="5"/>
      <c r="FW25" s="5"/>
      <c r="FX25" s="5"/>
      <c r="FY25" s="5"/>
      <c r="FZ25" s="26"/>
      <c r="GB25" s="20"/>
      <c r="GC25" s="5"/>
      <c r="GD25" s="5"/>
      <c r="GE25" s="5"/>
      <c r="GF25" s="5"/>
      <c r="GG25" s="5"/>
      <c r="GH25" s="5"/>
      <c r="GI25" s="5"/>
      <c r="GJ25" s="5"/>
      <c r="GK25" s="5"/>
      <c r="GL25" s="5"/>
      <c r="GM25" s="26"/>
      <c r="GO25" s="20"/>
      <c r="GP25" s="5"/>
      <c r="GQ25" s="5"/>
      <c r="GR25" s="5"/>
      <c r="GS25" s="5"/>
      <c r="GT25" s="5"/>
      <c r="GU25" s="5"/>
      <c r="GV25" s="5"/>
      <c r="GW25" s="5"/>
      <c r="GX25" s="5"/>
      <c r="GY25" s="5"/>
      <c r="GZ25" s="26"/>
      <c r="HB25" s="20"/>
      <c r="HC25" s="5"/>
      <c r="HD25" s="5"/>
      <c r="HE25" s="5"/>
      <c r="HF25" s="5"/>
      <c r="HG25" s="5"/>
      <c r="HH25" s="5"/>
      <c r="HI25" s="5"/>
      <c r="HJ25" s="5"/>
      <c r="HK25" s="5"/>
      <c r="HL25" s="5"/>
      <c r="HM25" s="5"/>
      <c r="HN25" s="5"/>
      <c r="HO25" s="26"/>
      <c r="HQ25" s="20"/>
      <c r="HR25" s="418"/>
      <c r="HS25" s="418"/>
      <c r="HT25" s="5"/>
      <c r="HU25" s="5"/>
      <c r="HV25" s="5"/>
      <c r="HW25" s="5"/>
      <c r="HX25" s="5"/>
      <c r="HY25" s="5"/>
      <c r="HZ25" s="5"/>
      <c r="IA25" s="5"/>
      <c r="IB25" s="5"/>
      <c r="IC25" s="5"/>
      <c r="ID25" s="26"/>
      <c r="IF25" s="20"/>
      <c r="IG25" s="5"/>
      <c r="IH25" s="5"/>
      <c r="II25" s="5"/>
      <c r="IJ25" s="5"/>
      <c r="IK25" s="5"/>
      <c r="IL25" s="5"/>
      <c r="IM25" s="5"/>
      <c r="IN25" s="5"/>
      <c r="IO25" s="5"/>
      <c r="IP25" s="5"/>
      <c r="IQ25" s="26"/>
    </row>
    <row r="26" spans="1:251" ht="14.4" customHeight="1" x14ac:dyDescent="0.3">
      <c r="B26" s="23"/>
      <c r="D26" s="69"/>
      <c r="M26" s="24"/>
      <c r="O26" s="23"/>
      <c r="R26" s="69"/>
      <c r="Z26" s="24"/>
      <c r="AB26" s="23"/>
      <c r="AM26" s="24"/>
      <c r="AO26" s="23"/>
      <c r="AZ26" s="24"/>
      <c r="BB26" s="23"/>
      <c r="BL26" s="69"/>
      <c r="BM26" s="24"/>
      <c r="BO26" s="23"/>
      <c r="BZ26" s="24"/>
      <c r="CB26" s="23"/>
      <c r="CM26" s="24"/>
      <c r="CO26" s="23"/>
      <c r="CZ26" s="76"/>
      <c r="DB26" s="23"/>
      <c r="DF26"/>
      <c r="DI26" s="69"/>
      <c r="DM26" s="24"/>
      <c r="DO26" s="23"/>
      <c r="DR26" s="69"/>
      <c r="DZ26" s="24"/>
      <c r="EB26" s="132"/>
      <c r="EC26" s="133"/>
      <c r="ED26" s="133"/>
      <c r="EE26" s="133"/>
      <c r="EF26" s="133"/>
      <c r="EG26" s="133"/>
      <c r="EH26" s="133"/>
      <c r="EI26" s="133"/>
      <c r="EJ26" s="133"/>
      <c r="EK26" s="133"/>
      <c r="EL26" s="133"/>
      <c r="EM26" s="134"/>
      <c r="EO26" s="20"/>
      <c r="EP26" s="5"/>
      <c r="EQ26" s="5"/>
      <c r="ER26" s="5"/>
      <c r="ES26" s="5"/>
      <c r="ET26" s="5"/>
      <c r="EU26" s="5"/>
      <c r="EV26" s="5"/>
      <c r="EW26" s="5"/>
      <c r="EX26" s="133"/>
      <c r="EY26" s="133"/>
      <c r="EZ26" s="134"/>
      <c r="FB26" s="77"/>
      <c r="FC26" s="5"/>
      <c r="FD26" s="5"/>
      <c r="FE26" s="5"/>
      <c r="FF26" s="5"/>
      <c r="FG26" s="5"/>
      <c r="FH26" s="5"/>
      <c r="FI26" s="5"/>
      <c r="FJ26" s="5"/>
      <c r="FK26" s="133"/>
      <c r="FL26" s="133"/>
      <c r="FM26" s="134"/>
      <c r="FO26" s="20"/>
      <c r="FP26" s="5"/>
      <c r="FQ26" s="5"/>
      <c r="FR26" s="5"/>
      <c r="FS26" s="5"/>
      <c r="FT26" s="5"/>
      <c r="FU26" s="5"/>
      <c r="FV26" s="5"/>
      <c r="FW26" s="5"/>
      <c r="FX26" s="5"/>
      <c r="FY26" s="5"/>
      <c r="FZ26" s="26"/>
      <c r="GB26" s="20"/>
      <c r="GC26" s="5"/>
      <c r="GD26" s="5"/>
      <c r="GE26" s="5"/>
      <c r="GF26" s="5"/>
      <c r="GG26" s="5"/>
      <c r="GH26" s="5"/>
      <c r="GI26" s="5"/>
      <c r="GJ26" s="5"/>
      <c r="GK26" s="5"/>
      <c r="GL26" s="5"/>
      <c r="GM26" s="26"/>
      <c r="GO26" s="20"/>
      <c r="GP26" s="5"/>
      <c r="GQ26" s="5"/>
      <c r="GR26" s="69"/>
      <c r="GS26" s="5"/>
      <c r="GT26" s="5"/>
      <c r="GU26" s="5"/>
      <c r="GV26" s="5"/>
      <c r="GW26" s="5"/>
      <c r="GX26" s="5"/>
      <c r="GY26" s="5"/>
      <c r="GZ26" s="26"/>
      <c r="HB26" s="20"/>
      <c r="HC26" s="5"/>
      <c r="HD26" s="5"/>
      <c r="HE26" s="5"/>
      <c r="HF26" s="5"/>
      <c r="HG26" s="69"/>
      <c r="HH26" s="5"/>
      <c r="HI26" s="5"/>
      <c r="HJ26" s="5"/>
      <c r="HK26" s="5"/>
      <c r="HL26" s="5"/>
      <c r="HM26" s="5"/>
      <c r="HN26" s="5"/>
      <c r="HO26" s="26"/>
      <c r="HQ26" s="20"/>
      <c r="HR26" s="418"/>
      <c r="HS26" s="418"/>
      <c r="HT26" s="5"/>
      <c r="HU26" s="5"/>
      <c r="HV26" s="69"/>
      <c r="HW26" s="5"/>
      <c r="HX26" s="5"/>
      <c r="HY26" s="5"/>
      <c r="HZ26" s="5"/>
      <c r="IA26" s="5"/>
      <c r="IB26" s="5"/>
      <c r="IC26" s="5"/>
      <c r="ID26" s="26"/>
      <c r="IF26" s="20"/>
      <c r="IG26" s="5"/>
      <c r="IH26" s="5"/>
      <c r="II26" s="69"/>
      <c r="IJ26" s="5"/>
      <c r="IK26" s="5"/>
      <c r="IL26" s="5"/>
      <c r="IM26" s="5"/>
      <c r="IN26" s="5"/>
      <c r="IO26" s="5"/>
      <c r="IP26" s="5"/>
      <c r="IQ26" s="26"/>
    </row>
    <row r="27" spans="1:251" ht="14.4" customHeight="1" x14ac:dyDescent="0.25">
      <c r="B27" s="23"/>
      <c r="M27" s="24"/>
      <c r="O27" s="23"/>
      <c r="Z27" s="24"/>
      <c r="AB27" s="23"/>
      <c r="AE27" s="69"/>
      <c r="AM27" s="24"/>
      <c r="AO27" s="23"/>
      <c r="AZ27" s="24"/>
      <c r="BB27" s="23"/>
      <c r="BM27" s="24"/>
      <c r="BO27" s="23"/>
      <c r="BZ27" s="24"/>
      <c r="CB27" s="23"/>
      <c r="CM27" s="24"/>
      <c r="CO27" s="23"/>
      <c r="CZ27" s="24"/>
      <c r="DB27" s="23"/>
      <c r="DM27" s="24"/>
      <c r="DO27" s="23"/>
      <c r="DZ27" s="24"/>
      <c r="EB27" s="132"/>
      <c r="EC27" s="133"/>
      <c r="ED27" s="133"/>
      <c r="EE27" s="133"/>
      <c r="EF27" s="133"/>
      <c r="EG27" s="133"/>
      <c r="EH27" s="133"/>
      <c r="EI27" s="133"/>
      <c r="EJ27" s="133"/>
      <c r="EK27" s="133"/>
      <c r="EL27" s="133"/>
      <c r="EM27" s="134"/>
      <c r="EO27" s="20"/>
      <c r="EP27" s="5"/>
      <c r="EQ27" s="5"/>
      <c r="ER27" s="5"/>
      <c r="ES27" s="5"/>
      <c r="ET27" s="5"/>
      <c r="EU27" s="5"/>
      <c r="EV27" s="5"/>
      <c r="EW27" s="5"/>
      <c r="EX27" s="133"/>
      <c r="EY27" s="133"/>
      <c r="EZ27" s="134"/>
      <c r="FB27" s="20"/>
      <c r="FC27" s="5"/>
      <c r="FD27" s="5"/>
      <c r="FE27" s="5"/>
      <c r="FF27" s="5"/>
      <c r="FG27" s="5"/>
      <c r="FH27" s="5"/>
      <c r="FI27" s="5"/>
      <c r="FJ27" s="5"/>
      <c r="FK27" s="133"/>
      <c r="FL27" s="133"/>
      <c r="FM27" s="134"/>
      <c r="FO27" s="20"/>
      <c r="FP27" s="5"/>
      <c r="FQ27" s="5"/>
      <c r="FR27" s="5"/>
      <c r="FS27" s="5"/>
      <c r="FT27" s="5"/>
      <c r="FU27" s="5"/>
      <c r="FV27" s="5"/>
      <c r="FW27" s="5"/>
      <c r="FX27" s="5"/>
      <c r="FY27" s="5"/>
      <c r="FZ27" s="26"/>
      <c r="GB27" s="20"/>
      <c r="GC27" s="5"/>
      <c r="GD27" s="5"/>
      <c r="GE27" s="5"/>
      <c r="GF27" s="5"/>
      <c r="GG27" s="5"/>
      <c r="GH27" s="5"/>
      <c r="GI27" s="5"/>
      <c r="GJ27" s="5"/>
      <c r="GK27" s="5"/>
      <c r="GL27" s="5"/>
      <c r="GM27" s="26"/>
      <c r="GO27" s="20"/>
      <c r="GP27" s="5"/>
      <c r="GQ27" s="5"/>
      <c r="GR27" s="5"/>
      <c r="GS27" s="5"/>
      <c r="GT27" s="5"/>
      <c r="GU27" s="5"/>
      <c r="GV27" s="5"/>
      <c r="GW27" s="5"/>
      <c r="GX27" s="5"/>
      <c r="GY27" s="5"/>
      <c r="GZ27" s="26"/>
      <c r="HB27" s="20"/>
      <c r="HC27" s="5"/>
      <c r="HD27" s="5"/>
      <c r="HE27" s="5"/>
      <c r="HF27" s="5"/>
      <c r="HG27" s="5"/>
      <c r="HH27" s="5"/>
      <c r="HI27" s="5"/>
      <c r="HJ27" s="5"/>
      <c r="HK27" s="5"/>
      <c r="HL27" s="5"/>
      <c r="HM27" s="5"/>
      <c r="HN27" s="5"/>
      <c r="HO27" s="26"/>
      <c r="HQ27" s="20"/>
      <c r="HR27" s="418"/>
      <c r="HS27" s="418"/>
      <c r="HT27" s="5"/>
      <c r="HU27" s="5"/>
      <c r="HV27" s="5"/>
      <c r="HW27" s="5"/>
      <c r="HX27" s="5"/>
      <c r="HY27" s="5"/>
      <c r="HZ27" s="5"/>
      <c r="IA27" s="5"/>
      <c r="IB27" s="5"/>
      <c r="IC27" s="5"/>
      <c r="ID27" s="26"/>
      <c r="IF27" s="20"/>
      <c r="IG27" s="5"/>
      <c r="IH27" s="5"/>
      <c r="II27" s="5"/>
      <c r="IJ27" s="5"/>
      <c r="IK27" s="5"/>
      <c r="IL27" s="5"/>
      <c r="IM27" s="5"/>
      <c r="IN27" s="5"/>
      <c r="IO27" s="5"/>
      <c r="IP27" s="5"/>
      <c r="IQ27" s="26"/>
    </row>
    <row r="28" spans="1:251" ht="14.4" customHeight="1" x14ac:dyDescent="0.25">
      <c r="B28" s="23"/>
      <c r="M28" s="76"/>
      <c r="O28" s="23"/>
      <c r="Z28" s="24"/>
      <c r="AB28" s="23"/>
      <c r="AC28" s="69"/>
      <c r="AM28" s="24"/>
      <c r="AO28" s="23"/>
      <c r="AZ28" s="24"/>
      <c r="BB28" s="23"/>
      <c r="BM28" s="24"/>
      <c r="BO28" s="23"/>
      <c r="BZ28" s="24"/>
      <c r="CB28" s="23"/>
      <c r="CM28" s="24"/>
      <c r="CO28" s="23"/>
      <c r="CZ28" s="24"/>
      <c r="DB28" s="23"/>
      <c r="DM28" s="24"/>
      <c r="DO28" s="23"/>
      <c r="DZ28" s="24"/>
      <c r="EB28" s="132"/>
      <c r="EC28" s="133"/>
      <c r="ED28" s="133"/>
      <c r="EE28" s="133"/>
      <c r="EF28" s="133"/>
      <c r="EG28" s="133"/>
      <c r="EH28" s="133"/>
      <c r="EI28" s="133"/>
      <c r="EJ28" s="133"/>
      <c r="EK28" s="133"/>
      <c r="EL28" s="133"/>
      <c r="EM28" s="134"/>
      <c r="EO28" s="20"/>
      <c r="EP28" s="5"/>
      <c r="EQ28" s="5"/>
      <c r="ER28" s="5"/>
      <c r="ES28" s="5"/>
      <c r="ET28" s="5"/>
      <c r="EU28" s="5"/>
      <c r="EV28" s="69"/>
      <c r="EW28" s="5"/>
      <c r="EX28" s="133"/>
      <c r="EY28" s="133"/>
      <c r="EZ28" s="134"/>
      <c r="FB28" s="20"/>
      <c r="FC28" s="5"/>
      <c r="FD28" s="5"/>
      <c r="FE28" s="5"/>
      <c r="FF28" s="5"/>
      <c r="FG28" s="5"/>
      <c r="FH28" s="5"/>
      <c r="FI28" s="5"/>
      <c r="FJ28" s="5"/>
      <c r="FK28" s="133"/>
      <c r="FL28" s="133"/>
      <c r="FM28" s="134"/>
      <c r="FO28" s="20"/>
      <c r="FP28" s="5"/>
      <c r="FQ28" s="5"/>
      <c r="FR28" s="5"/>
      <c r="FS28" s="5"/>
      <c r="FT28" s="5"/>
      <c r="FU28" s="5"/>
      <c r="FV28" s="5"/>
      <c r="FW28" s="5"/>
      <c r="FX28" s="5"/>
      <c r="FY28" s="5"/>
      <c r="FZ28" s="26"/>
      <c r="GB28" s="20"/>
      <c r="GC28" s="5"/>
      <c r="GD28" s="5"/>
      <c r="GE28" s="5"/>
      <c r="GF28" s="5"/>
      <c r="GG28" s="5"/>
      <c r="GH28" s="5"/>
      <c r="GI28" s="5"/>
      <c r="GJ28" s="5"/>
      <c r="GK28" s="5"/>
      <c r="GL28" s="5"/>
      <c r="GM28" s="26"/>
      <c r="GO28" s="20"/>
      <c r="GP28" s="5"/>
      <c r="GQ28" s="5"/>
      <c r="GR28" s="5"/>
      <c r="GS28" s="5"/>
      <c r="GT28" s="5"/>
      <c r="GU28" s="5"/>
      <c r="GV28" s="5"/>
      <c r="GW28" s="5"/>
      <c r="GX28" s="5"/>
      <c r="GY28" s="5"/>
      <c r="GZ28" s="26"/>
      <c r="HB28" s="20"/>
      <c r="HC28" s="5"/>
      <c r="HD28" s="5"/>
      <c r="HE28" s="5"/>
      <c r="HF28" s="5"/>
      <c r="HG28" s="5"/>
      <c r="HH28" s="5"/>
      <c r="HI28" s="5"/>
      <c r="HJ28" s="5"/>
      <c r="HK28" s="5"/>
      <c r="HL28" s="5"/>
      <c r="HM28" s="5"/>
      <c r="HN28" s="5"/>
      <c r="HO28" s="26"/>
      <c r="HQ28" s="20"/>
      <c r="HR28" s="418"/>
      <c r="HS28" s="418"/>
      <c r="HT28" s="5"/>
      <c r="HU28" s="5"/>
      <c r="HV28" s="5"/>
      <c r="HW28" s="5"/>
      <c r="HX28" s="5"/>
      <c r="HY28" s="5"/>
      <c r="HZ28" s="5"/>
      <c r="IA28" s="5"/>
      <c r="IB28" s="5"/>
      <c r="IC28" s="5"/>
      <c r="ID28" s="26"/>
      <c r="IF28" s="20"/>
      <c r="IG28" s="5"/>
      <c r="IH28" s="5"/>
      <c r="II28" s="5"/>
      <c r="IJ28" s="5"/>
      <c r="IK28" s="5"/>
      <c r="IL28" s="5"/>
      <c r="IM28" s="5"/>
      <c r="IN28" s="5"/>
      <c r="IO28" s="5"/>
      <c r="IP28" s="5"/>
      <c r="IQ28" s="26"/>
    </row>
    <row r="29" spans="1:251" ht="14.4" customHeight="1" x14ac:dyDescent="0.25">
      <c r="B29" s="23"/>
      <c r="M29" s="24"/>
      <c r="O29" s="23"/>
      <c r="Z29" s="24"/>
      <c r="AB29" s="23"/>
      <c r="AM29" s="24"/>
      <c r="AO29" s="23"/>
      <c r="AZ29" s="24"/>
      <c r="BB29" s="23"/>
      <c r="BM29" s="24"/>
      <c r="BO29" s="23"/>
      <c r="BZ29" s="24"/>
      <c r="CB29" s="23"/>
      <c r="CM29" s="24"/>
      <c r="CO29" s="23"/>
      <c r="CZ29" s="24"/>
      <c r="DB29" s="23"/>
      <c r="DM29" s="24"/>
      <c r="DO29" s="23"/>
      <c r="DZ29" s="24"/>
      <c r="EB29" s="132"/>
      <c r="EC29" s="133"/>
      <c r="ED29" s="133"/>
      <c r="EE29" s="133"/>
      <c r="EF29" s="133"/>
      <c r="EG29" s="133"/>
      <c r="EH29" s="133"/>
      <c r="EI29" s="133"/>
      <c r="EJ29" s="133"/>
      <c r="EK29" s="133"/>
      <c r="EL29" s="133"/>
      <c r="EM29" s="134"/>
      <c r="EO29" s="20"/>
      <c r="EP29" s="5"/>
      <c r="EQ29" s="5"/>
      <c r="ER29" s="5"/>
      <c r="ES29" s="5"/>
      <c r="ET29" s="5"/>
      <c r="EU29" s="5"/>
      <c r="EV29" s="5"/>
      <c r="EW29" s="5"/>
      <c r="EX29" s="133"/>
      <c r="EY29" s="133"/>
      <c r="EZ29" s="134"/>
      <c r="FB29" s="20"/>
      <c r="FC29" s="5"/>
      <c r="FD29" s="5"/>
      <c r="FE29" s="5"/>
      <c r="FF29" s="5"/>
      <c r="FG29" s="5"/>
      <c r="FH29" s="5"/>
      <c r="FI29" s="5"/>
      <c r="FJ29" s="5"/>
      <c r="FK29" s="133"/>
      <c r="FL29" s="133"/>
      <c r="FM29" s="134"/>
      <c r="FO29" s="20"/>
      <c r="FP29" s="5"/>
      <c r="FQ29" s="5"/>
      <c r="FR29" s="5"/>
      <c r="FS29" s="5"/>
      <c r="FT29" s="5"/>
      <c r="FU29" s="5"/>
      <c r="FV29" s="5"/>
      <c r="FW29" s="5"/>
      <c r="FX29" s="5"/>
      <c r="FY29" s="5"/>
      <c r="FZ29" s="26"/>
      <c r="GB29" s="20"/>
      <c r="GC29" s="5"/>
      <c r="GD29" s="5"/>
      <c r="GE29" s="5"/>
      <c r="GF29" s="5"/>
      <c r="GG29" s="5"/>
      <c r="GH29" s="5"/>
      <c r="GI29" s="5"/>
      <c r="GJ29" s="5"/>
      <c r="GK29" s="5"/>
      <c r="GL29" s="5"/>
      <c r="GM29" s="26"/>
      <c r="GO29" s="20"/>
      <c r="GP29" s="5"/>
      <c r="GQ29" s="5"/>
      <c r="GR29" s="5"/>
      <c r="GS29" s="5"/>
      <c r="GT29" s="5"/>
      <c r="GU29" s="5"/>
      <c r="GV29" s="5"/>
      <c r="GW29" s="5"/>
      <c r="GX29" s="5"/>
      <c r="GY29" s="5"/>
      <c r="GZ29" s="26"/>
      <c r="HB29" s="20"/>
      <c r="HC29" s="5"/>
      <c r="HD29" s="5"/>
      <c r="HE29" s="5"/>
      <c r="HF29" s="5"/>
      <c r="HG29" s="5"/>
      <c r="HH29" s="5"/>
      <c r="HI29" s="5"/>
      <c r="HJ29" s="5"/>
      <c r="HK29" s="5"/>
      <c r="HL29" s="5"/>
      <c r="HM29" s="5"/>
      <c r="HN29" s="5"/>
      <c r="HO29" s="26"/>
      <c r="HQ29" s="20"/>
      <c r="HR29" s="418"/>
      <c r="HS29" s="418"/>
      <c r="HT29" s="5"/>
      <c r="HU29" s="5"/>
      <c r="HV29" s="5"/>
      <c r="HW29" s="5"/>
      <c r="HX29" s="5"/>
      <c r="HY29" s="5"/>
      <c r="HZ29" s="5"/>
      <c r="IA29" s="5"/>
      <c r="IB29" s="5"/>
      <c r="IC29" s="5"/>
      <c r="ID29" s="26"/>
      <c r="IF29" s="20"/>
      <c r="IG29" s="5"/>
      <c r="IH29" s="5"/>
      <c r="II29" s="5"/>
      <c r="IJ29" s="5"/>
      <c r="IK29" s="5"/>
      <c r="IL29" s="5"/>
      <c r="IM29" s="5"/>
      <c r="IN29" s="5"/>
      <c r="IO29" s="5"/>
      <c r="IP29" s="5"/>
      <c r="IQ29" s="26"/>
    </row>
    <row r="30" spans="1:251" ht="14.4" customHeight="1" x14ac:dyDescent="0.25">
      <c r="B30" s="23"/>
      <c r="M30" s="24"/>
      <c r="O30" s="23"/>
      <c r="Z30" s="24"/>
      <c r="AB30" s="23"/>
      <c r="AM30" s="24"/>
      <c r="AO30" s="23"/>
      <c r="AZ30" s="24"/>
      <c r="BB30" s="23"/>
      <c r="BM30" s="24"/>
      <c r="BO30" s="23"/>
      <c r="BZ30" s="24"/>
      <c r="CB30" s="23"/>
      <c r="CM30" s="24"/>
      <c r="CO30" s="23"/>
      <c r="CZ30" s="24"/>
      <c r="DB30" s="23"/>
      <c r="DM30" s="24"/>
      <c r="DO30" s="23"/>
      <c r="DZ30" s="24"/>
      <c r="EB30" s="132"/>
      <c r="EC30" s="133"/>
      <c r="ED30" s="133"/>
      <c r="EE30" s="133"/>
      <c r="EF30" s="133"/>
      <c r="EG30" s="133"/>
      <c r="EH30" s="133"/>
      <c r="EI30" s="133"/>
      <c r="EJ30" s="133"/>
      <c r="EK30" s="133"/>
      <c r="EL30" s="133"/>
      <c r="EM30" s="134"/>
      <c r="EO30" s="20"/>
      <c r="EP30" s="5"/>
      <c r="EQ30" s="5"/>
      <c r="ER30" s="5"/>
      <c r="ES30" s="5"/>
      <c r="ET30" s="5"/>
      <c r="EU30" s="5"/>
      <c r="EV30" s="5"/>
      <c r="EW30" s="5"/>
      <c r="EX30" s="133"/>
      <c r="EY30" s="133"/>
      <c r="EZ30" s="134"/>
      <c r="FB30" s="20"/>
      <c r="FC30" s="5"/>
      <c r="FD30" s="5"/>
      <c r="FE30" s="5"/>
      <c r="FF30" s="5"/>
      <c r="FG30" s="5"/>
      <c r="FH30" s="5"/>
      <c r="FI30" s="5"/>
      <c r="FJ30" s="5"/>
      <c r="FK30" s="133"/>
      <c r="FL30" s="133"/>
      <c r="FM30" s="134"/>
      <c r="FO30" s="20"/>
      <c r="FP30" s="5"/>
      <c r="FQ30" s="5"/>
      <c r="FR30" s="5"/>
      <c r="FS30" s="5"/>
      <c r="FT30" s="5"/>
      <c r="FU30" s="5"/>
      <c r="FV30" s="5"/>
      <c r="FW30" s="5"/>
      <c r="FX30" s="5"/>
      <c r="FY30" s="5"/>
      <c r="FZ30" s="26"/>
      <c r="GB30" s="20"/>
      <c r="GC30" s="5"/>
      <c r="GD30" s="5"/>
      <c r="GE30" s="5"/>
      <c r="GF30" s="5"/>
      <c r="GG30" s="5"/>
      <c r="GH30" s="5"/>
      <c r="GI30" s="5"/>
      <c r="GJ30" s="5"/>
      <c r="GK30" s="5"/>
      <c r="GL30" s="5"/>
      <c r="GM30" s="26"/>
      <c r="GO30" s="20"/>
      <c r="GP30" s="5"/>
      <c r="GQ30" s="5"/>
      <c r="GR30" s="5"/>
      <c r="GS30" s="5"/>
      <c r="GT30" s="5"/>
      <c r="GU30" s="5"/>
      <c r="GV30" s="5"/>
      <c r="GW30" s="5"/>
      <c r="GX30" s="5"/>
      <c r="GY30" s="5"/>
      <c r="GZ30" s="26"/>
      <c r="HB30" s="20"/>
      <c r="HC30" s="5"/>
      <c r="HD30" s="5"/>
      <c r="HE30" s="5"/>
      <c r="HF30" s="5"/>
      <c r="HG30" s="5"/>
      <c r="HH30" s="5"/>
      <c r="HI30" s="5"/>
      <c r="HJ30" s="5"/>
      <c r="HK30" s="5"/>
      <c r="HL30" s="5"/>
      <c r="HM30" s="5"/>
      <c r="HN30" s="5"/>
      <c r="HO30" s="26"/>
      <c r="HQ30" s="20"/>
      <c r="HR30" s="418"/>
      <c r="HS30" s="418"/>
      <c r="HT30" s="5"/>
      <c r="HU30" s="5"/>
      <c r="HV30" s="5"/>
      <c r="HW30" s="5"/>
      <c r="HX30" s="5"/>
      <c r="HY30" s="5"/>
      <c r="HZ30" s="5"/>
      <c r="IA30" s="5"/>
      <c r="IB30" s="5"/>
      <c r="IC30" s="5"/>
      <c r="ID30" s="26"/>
      <c r="IF30" s="20"/>
      <c r="IG30" s="5"/>
      <c r="IH30" s="5"/>
      <c r="II30" s="5"/>
      <c r="IJ30" s="5"/>
      <c r="IK30" s="5"/>
      <c r="IL30" s="5"/>
      <c r="IM30" s="5"/>
      <c r="IN30" s="5"/>
      <c r="IO30" s="5"/>
      <c r="IP30" s="5"/>
      <c r="IQ30" s="26"/>
    </row>
    <row r="31" spans="1:251" ht="14.4" customHeight="1" x14ac:dyDescent="0.25">
      <c r="B31" s="23"/>
      <c r="M31" s="24"/>
      <c r="O31" s="23"/>
      <c r="Z31" s="24"/>
      <c r="AB31" s="23"/>
      <c r="AM31" s="24"/>
      <c r="AO31" s="23"/>
      <c r="AZ31" s="24"/>
      <c r="BB31" s="23"/>
      <c r="BM31" s="24"/>
      <c r="BO31" s="23"/>
      <c r="BZ31" s="24"/>
      <c r="CB31" s="23"/>
      <c r="CM31" s="24"/>
      <c r="CO31" s="23"/>
      <c r="CZ31" s="24"/>
      <c r="DB31" s="23"/>
      <c r="DM31" s="24"/>
      <c r="DO31" s="23"/>
      <c r="DZ31" s="24"/>
      <c r="EB31" s="132"/>
      <c r="EC31" s="133"/>
      <c r="ED31" s="133"/>
      <c r="EE31" s="133"/>
      <c r="EF31" s="133"/>
      <c r="EG31" s="133"/>
      <c r="EH31" s="133"/>
      <c r="EI31" s="133"/>
      <c r="EJ31" s="133"/>
      <c r="EK31" s="133"/>
      <c r="EL31" s="133"/>
      <c r="EM31" s="134"/>
      <c r="EO31" s="20"/>
      <c r="EP31" s="5"/>
      <c r="EQ31" s="5"/>
      <c r="ER31" s="5"/>
      <c r="ES31" s="5"/>
      <c r="ET31" s="5"/>
      <c r="EU31" s="5"/>
      <c r="EV31" s="5"/>
      <c r="EW31" s="5"/>
      <c r="EX31" s="133"/>
      <c r="EY31" s="133"/>
      <c r="EZ31" s="134"/>
      <c r="FB31" s="20"/>
      <c r="FC31" s="5"/>
      <c r="FD31" s="5"/>
      <c r="FE31" s="5"/>
      <c r="FF31" s="5"/>
      <c r="FG31" s="5"/>
      <c r="FH31" s="5"/>
      <c r="FI31" s="5"/>
      <c r="FJ31" s="5"/>
      <c r="FK31" s="133"/>
      <c r="FL31" s="133"/>
      <c r="FM31" s="134"/>
      <c r="FO31" s="20"/>
      <c r="FP31" s="5"/>
      <c r="FQ31" s="5"/>
      <c r="FR31" s="5"/>
      <c r="FS31" s="5"/>
      <c r="FT31" s="5"/>
      <c r="FU31" s="5"/>
      <c r="FV31" s="5"/>
      <c r="FW31" s="5"/>
      <c r="FX31" s="5"/>
      <c r="FY31" s="5"/>
      <c r="FZ31" s="26"/>
      <c r="GB31" s="20"/>
      <c r="GC31" s="5"/>
      <c r="GD31" s="5"/>
      <c r="GE31" s="5"/>
      <c r="GF31" s="5"/>
      <c r="GG31" s="5"/>
      <c r="GH31" s="5"/>
      <c r="GI31" s="5"/>
      <c r="GJ31" s="5"/>
      <c r="GK31" s="5"/>
      <c r="GL31" s="5"/>
      <c r="GM31" s="26"/>
      <c r="GO31" s="20"/>
      <c r="GP31" s="5"/>
      <c r="GQ31" s="5"/>
      <c r="GR31" s="5"/>
      <c r="GS31" s="5"/>
      <c r="GT31" s="5"/>
      <c r="GU31" s="5"/>
      <c r="GV31" s="5"/>
      <c r="GW31" s="5"/>
      <c r="GX31" s="5"/>
      <c r="GY31" s="5"/>
      <c r="GZ31" s="26"/>
      <c r="HB31" s="20"/>
      <c r="HC31" s="5"/>
      <c r="HD31" s="5"/>
      <c r="HE31" s="5"/>
      <c r="HF31" s="5"/>
      <c r="HG31" s="5"/>
      <c r="HH31" s="5"/>
      <c r="HI31" s="5"/>
      <c r="HJ31" s="5"/>
      <c r="HK31" s="5"/>
      <c r="HL31" s="5"/>
      <c r="HM31" s="5"/>
      <c r="HN31" s="5"/>
      <c r="HO31" s="26"/>
      <c r="HQ31" s="20"/>
      <c r="HR31" s="418"/>
      <c r="HS31" s="418"/>
      <c r="HT31" s="5"/>
      <c r="HU31" s="5"/>
      <c r="HV31" s="5"/>
      <c r="HW31" s="5"/>
      <c r="HX31" s="5"/>
      <c r="HY31" s="5"/>
      <c r="HZ31" s="5"/>
      <c r="IA31" s="5"/>
      <c r="IB31" s="5"/>
      <c r="IC31" s="5"/>
      <c r="ID31" s="26"/>
      <c r="IF31" s="20"/>
      <c r="IG31" s="5"/>
      <c r="IH31" s="5"/>
      <c r="II31" s="5"/>
      <c r="IJ31" s="5"/>
      <c r="IK31" s="5"/>
      <c r="IL31" s="5"/>
      <c r="IM31" s="5"/>
      <c r="IN31" s="5"/>
      <c r="IO31" s="5"/>
      <c r="IP31" s="5"/>
      <c r="IQ31" s="26"/>
    </row>
    <row r="32" spans="1:251" ht="15" customHeight="1" thickBot="1" x14ac:dyDescent="0.3">
      <c r="B32" s="23"/>
      <c r="M32" s="24"/>
      <c r="O32" s="23"/>
      <c r="Z32" s="24"/>
      <c r="AB32" s="23"/>
      <c r="AM32" s="24"/>
      <c r="AO32" s="23"/>
      <c r="AZ32" s="24"/>
      <c r="BB32" s="23"/>
      <c r="BM32" s="24"/>
      <c r="BO32" s="23"/>
      <c r="BZ32" s="24"/>
      <c r="CB32" s="23"/>
      <c r="CM32" s="24"/>
      <c r="CO32" s="23"/>
      <c r="CZ32" s="24"/>
      <c r="DB32" s="23"/>
      <c r="DM32" s="24"/>
      <c r="DO32" s="23"/>
      <c r="DZ32" s="24"/>
      <c r="EB32" s="132"/>
      <c r="EC32" s="133"/>
      <c r="ED32" s="133"/>
      <c r="EE32" s="133"/>
      <c r="EF32" s="133"/>
      <c r="EG32" s="133"/>
      <c r="EH32" s="133"/>
      <c r="EI32" s="133"/>
      <c r="EJ32" s="133"/>
      <c r="EK32" s="133"/>
      <c r="EL32" s="133"/>
      <c r="EM32" s="134"/>
      <c r="EO32" s="27"/>
      <c r="EP32" s="28"/>
      <c r="EQ32" s="28"/>
      <c r="ER32" s="28"/>
      <c r="ES32" s="28"/>
      <c r="ET32" s="28"/>
      <c r="EU32" s="28"/>
      <c r="EV32" s="28"/>
      <c r="EW32" s="28"/>
      <c r="EX32" s="136"/>
      <c r="EY32" s="136"/>
      <c r="EZ32" s="137"/>
      <c r="FB32" s="27"/>
      <c r="FC32" s="28"/>
      <c r="FD32" s="28"/>
      <c r="FE32" s="28"/>
      <c r="FF32" s="28"/>
      <c r="FG32" s="28"/>
      <c r="FH32" s="28"/>
      <c r="FI32" s="28"/>
      <c r="FJ32" s="28"/>
      <c r="FK32" s="136"/>
      <c r="FL32" s="136"/>
      <c r="FM32" s="137"/>
      <c r="FO32" s="135"/>
      <c r="FP32" s="136"/>
      <c r="FQ32" s="136"/>
      <c r="FR32" s="136"/>
      <c r="FS32" s="136"/>
      <c r="FT32" s="136"/>
      <c r="FU32" s="136"/>
      <c r="FV32" s="136"/>
      <c r="FW32" s="136"/>
      <c r="FX32" s="136"/>
      <c r="FY32" s="136"/>
      <c r="FZ32" s="137"/>
      <c r="GB32" s="135"/>
      <c r="GC32" s="136"/>
      <c r="GD32" s="136"/>
      <c r="GE32" s="136"/>
      <c r="GF32" s="136"/>
      <c r="GG32" s="136"/>
      <c r="GH32" s="136"/>
      <c r="GI32" s="136"/>
      <c r="GJ32" s="136"/>
      <c r="GK32" s="136"/>
      <c r="GL32" s="136"/>
      <c r="GM32" s="137"/>
      <c r="GO32" s="135"/>
      <c r="GP32" s="136"/>
      <c r="GQ32" s="136"/>
      <c r="GR32" s="136"/>
      <c r="GS32" s="136"/>
      <c r="GT32" s="136"/>
      <c r="GU32" s="136"/>
      <c r="GV32" s="136"/>
      <c r="GW32" s="136"/>
      <c r="GX32" s="136"/>
      <c r="GY32" s="136"/>
      <c r="GZ32" s="137"/>
      <c r="HB32" s="135"/>
      <c r="HC32" s="136"/>
      <c r="HD32" s="136"/>
      <c r="HE32" s="136"/>
      <c r="HF32" s="136"/>
      <c r="HG32" s="136"/>
      <c r="HH32" s="136"/>
      <c r="HI32" s="136"/>
      <c r="HJ32" s="136"/>
      <c r="HK32" s="136"/>
      <c r="HL32" s="136"/>
      <c r="HM32" s="136"/>
      <c r="HN32" s="136"/>
      <c r="HO32" s="137"/>
      <c r="HQ32" s="135"/>
      <c r="HR32" s="136"/>
      <c r="HS32" s="136"/>
      <c r="HT32" s="136"/>
      <c r="HU32" s="136"/>
      <c r="HV32" s="136"/>
      <c r="HW32" s="136"/>
      <c r="HX32" s="136"/>
      <c r="HY32" s="136"/>
      <c r="HZ32" s="136"/>
      <c r="IA32" s="136"/>
      <c r="IB32" s="136"/>
      <c r="IC32" s="136"/>
      <c r="ID32" s="137"/>
      <c r="IF32" s="135"/>
      <c r="IG32" s="136"/>
      <c r="IH32" s="136"/>
      <c r="II32" s="136"/>
      <c r="IJ32" s="136"/>
      <c r="IK32" s="136"/>
      <c r="IL32" s="136"/>
      <c r="IM32" s="136"/>
      <c r="IN32" s="136"/>
      <c r="IO32" s="136"/>
      <c r="IP32" s="136"/>
      <c r="IQ32" s="137"/>
    </row>
    <row r="33" spans="2:251" ht="15" customHeight="1" thickBot="1" x14ac:dyDescent="0.3">
      <c r="B33" s="228"/>
      <c r="C33" s="229"/>
      <c r="D33" s="229"/>
      <c r="E33" s="229"/>
      <c r="F33" s="29"/>
      <c r="G33" s="29"/>
      <c r="H33" s="29"/>
      <c r="I33" s="29"/>
      <c r="J33" s="29"/>
      <c r="K33" s="29"/>
      <c r="L33" s="29"/>
      <c r="M33" s="30"/>
      <c r="O33" s="228"/>
      <c r="P33" s="229"/>
      <c r="Q33" s="229"/>
      <c r="R33" s="229"/>
      <c r="S33" s="29"/>
      <c r="T33" s="29"/>
      <c r="U33" s="29"/>
      <c r="V33" s="29"/>
      <c r="W33" s="29"/>
      <c r="X33" s="29"/>
      <c r="Y33" s="29"/>
      <c r="Z33" s="30"/>
      <c r="AB33" s="228"/>
      <c r="AC33" s="229"/>
      <c r="AD33" s="229"/>
      <c r="AE33" s="229"/>
      <c r="AF33" s="29"/>
      <c r="AG33" s="29"/>
      <c r="AH33" s="29"/>
      <c r="AI33" s="29"/>
      <c r="AJ33" s="29"/>
      <c r="AK33" s="29"/>
      <c r="AL33" s="29"/>
      <c r="AM33" s="30"/>
      <c r="AO33" s="228"/>
      <c r="AP33" s="229"/>
      <c r="AQ33" s="229"/>
      <c r="AR33" s="229"/>
      <c r="AS33" s="229"/>
      <c r="AT33" s="29"/>
      <c r="AU33" s="29"/>
      <c r="AV33" s="29"/>
      <c r="AW33" s="29"/>
      <c r="AX33" s="29"/>
      <c r="AY33" s="29"/>
      <c r="AZ33" s="30"/>
      <c r="BB33" s="228"/>
      <c r="BC33" s="229"/>
      <c r="BD33" s="229"/>
      <c r="BE33" s="229"/>
      <c r="BF33" s="29"/>
      <c r="BG33" s="29"/>
      <c r="BH33" s="29"/>
      <c r="BI33" s="29"/>
      <c r="BJ33" s="29"/>
      <c r="BK33" s="29"/>
      <c r="BL33" s="29"/>
      <c r="BM33" s="30"/>
      <c r="BO33" s="228"/>
      <c r="BP33" s="229"/>
      <c r="BQ33" s="229"/>
      <c r="BR33" s="29"/>
      <c r="BS33" s="29"/>
      <c r="BT33" s="29"/>
      <c r="BU33" s="29"/>
      <c r="BV33" s="29"/>
      <c r="BW33" s="29"/>
      <c r="BX33" s="29"/>
      <c r="BY33" s="29"/>
      <c r="BZ33" s="30"/>
      <c r="CB33" s="228"/>
      <c r="CC33" s="229"/>
      <c r="CD33" s="229"/>
      <c r="CE33" s="29"/>
      <c r="CF33" s="29"/>
      <c r="CG33" s="29"/>
      <c r="CH33" s="29"/>
      <c r="CI33" s="29"/>
      <c r="CJ33" s="29"/>
      <c r="CK33" s="29"/>
      <c r="CL33" s="29"/>
      <c r="CM33" s="30"/>
      <c r="CO33" s="228"/>
      <c r="CP33" s="229"/>
      <c r="CQ33" s="229"/>
      <c r="CR33" s="29"/>
      <c r="CS33" s="29"/>
      <c r="CT33" s="29"/>
      <c r="CU33" s="29"/>
      <c r="CV33" s="29"/>
      <c r="CW33" s="29"/>
      <c r="CX33" s="29"/>
      <c r="CY33" s="29"/>
      <c r="CZ33" s="30"/>
      <c r="DB33" s="228"/>
      <c r="DC33" s="229"/>
      <c r="DD33" s="229"/>
      <c r="DE33" s="29"/>
      <c r="DF33" s="29"/>
      <c r="DG33" s="29"/>
      <c r="DH33" s="29"/>
      <c r="DI33" s="29"/>
      <c r="DJ33" s="29"/>
      <c r="DK33" s="29"/>
      <c r="DL33" s="29"/>
      <c r="DM33" s="30"/>
      <c r="DO33" s="228"/>
      <c r="DP33" s="229"/>
      <c r="DQ33" s="229"/>
      <c r="DR33" s="29"/>
      <c r="DS33" s="29"/>
      <c r="DT33" s="29"/>
      <c r="DU33" s="29"/>
      <c r="DV33" s="29"/>
      <c r="DW33" s="29"/>
      <c r="DX33" s="29"/>
      <c r="DY33" s="29"/>
      <c r="DZ33" s="30"/>
      <c r="EB33" s="135"/>
      <c r="EC33" s="136"/>
      <c r="ED33" s="136"/>
      <c r="EE33" s="136"/>
      <c r="EF33" s="136"/>
      <c r="EG33" s="136"/>
      <c r="EH33" s="136"/>
      <c r="EI33" s="136"/>
      <c r="EJ33" s="136"/>
      <c r="EK33" s="136"/>
      <c r="EL33" s="136"/>
      <c r="EM33" s="137"/>
      <c r="FO33" s="146"/>
      <c r="FP33" s="146"/>
      <c r="FQ33" s="146"/>
      <c r="FR33" s="146"/>
      <c r="FS33" s="146"/>
      <c r="FT33" s="146"/>
      <c r="FU33" s="146"/>
      <c r="FV33" s="146"/>
      <c r="FW33" s="146"/>
      <c r="FX33" s="146"/>
      <c r="FY33" s="146"/>
      <c r="FZ33" s="146"/>
      <c r="GB33" s="146"/>
      <c r="GC33" s="146"/>
      <c r="GD33" s="146"/>
      <c r="GE33" s="146"/>
      <c r="GF33" s="146"/>
      <c r="GG33" s="146"/>
      <c r="GH33" s="146"/>
      <c r="GI33" s="146"/>
      <c r="GJ33" s="146"/>
      <c r="GK33" s="146"/>
      <c r="GL33" s="146"/>
      <c r="GM33" s="146"/>
      <c r="GO33" s="146"/>
      <c r="GP33" s="146"/>
      <c r="GQ33" s="146"/>
      <c r="GR33" s="146"/>
      <c r="GS33" s="146"/>
      <c r="GT33" s="146"/>
      <c r="GU33" s="146"/>
      <c r="GV33" s="146"/>
      <c r="GW33" s="146"/>
      <c r="GX33" s="146"/>
      <c r="GY33" s="146"/>
      <c r="GZ33" s="146"/>
      <c r="HB33" s="146"/>
      <c r="HC33" s="146"/>
      <c r="HD33" s="146"/>
      <c r="HE33" s="146"/>
      <c r="HF33" s="146"/>
      <c r="HG33" s="146"/>
      <c r="HH33" s="146"/>
      <c r="HI33" s="146"/>
      <c r="HJ33" s="146"/>
      <c r="HK33" s="146"/>
      <c r="HL33" s="146"/>
      <c r="HM33" s="146"/>
      <c r="HN33" s="146"/>
      <c r="HO33" s="146"/>
      <c r="HQ33" s="146"/>
      <c r="HR33" s="146"/>
      <c r="HS33" s="146"/>
      <c r="HT33" s="146"/>
      <c r="HU33" s="146"/>
      <c r="HV33" s="146"/>
      <c r="HW33" s="146"/>
      <c r="HX33" s="146"/>
      <c r="HY33" s="146"/>
      <c r="HZ33" s="146"/>
      <c r="IA33" s="146"/>
      <c r="IB33" s="146"/>
      <c r="IC33" s="146"/>
      <c r="ID33" s="146"/>
      <c r="IF33" s="146"/>
      <c r="IG33" s="146"/>
      <c r="IH33" s="146"/>
      <c r="II33" s="146"/>
      <c r="IJ33" s="146"/>
      <c r="IK33" s="146"/>
      <c r="IL33" s="146"/>
      <c r="IM33" s="146"/>
      <c r="IN33" s="146"/>
      <c r="IO33" s="146"/>
      <c r="IP33" s="146"/>
      <c r="IQ33" s="146"/>
    </row>
    <row r="34" spans="2:251" x14ac:dyDescent="0.25">
      <c r="GB34" s="138"/>
      <c r="GC34" s="138"/>
      <c r="GD34" s="138"/>
      <c r="GE34" s="138"/>
      <c r="GF34" s="138"/>
      <c r="GG34" s="138"/>
      <c r="GH34" s="138"/>
      <c r="GI34" s="138"/>
      <c r="GJ34" s="138"/>
      <c r="GK34" s="138"/>
      <c r="GL34" s="138"/>
      <c r="GM34" s="138"/>
      <c r="GO34" s="138"/>
      <c r="GP34" s="138"/>
      <c r="GQ34" s="138"/>
      <c r="GR34" s="138"/>
      <c r="GS34" s="138"/>
      <c r="GT34" s="138"/>
      <c r="GU34" s="138"/>
      <c r="GV34" s="138"/>
      <c r="GW34" s="138"/>
      <c r="GX34" s="138"/>
      <c r="GY34" s="138"/>
      <c r="GZ34" s="138"/>
      <c r="HB34" s="138"/>
      <c r="HC34" s="138"/>
      <c r="HD34" s="138"/>
      <c r="HE34" s="138"/>
      <c r="HF34" s="138"/>
      <c r="HG34" s="138"/>
      <c r="HH34" s="138"/>
      <c r="HI34" s="138"/>
      <c r="HJ34" s="138"/>
      <c r="HK34" s="138"/>
      <c r="HL34" s="138"/>
      <c r="HM34" s="138"/>
      <c r="HN34" s="138"/>
      <c r="HO34" s="138"/>
      <c r="HQ34" s="138"/>
      <c r="HR34" s="138"/>
      <c r="HS34" s="138"/>
      <c r="HT34" s="138"/>
      <c r="HU34" s="138"/>
      <c r="HV34" s="138"/>
      <c r="HW34" s="138"/>
      <c r="HX34" s="138"/>
      <c r="HY34" s="138"/>
      <c r="HZ34" s="138"/>
      <c r="IA34" s="138"/>
      <c r="IB34" s="138"/>
      <c r="IC34" s="138"/>
      <c r="ID34" s="138"/>
      <c r="IF34" s="138"/>
      <c r="IG34" s="138"/>
      <c r="IH34" s="138"/>
      <c r="II34" s="138"/>
      <c r="IJ34" s="138"/>
      <c r="IK34" s="138"/>
      <c r="IL34" s="138"/>
      <c r="IM34" s="138"/>
      <c r="IN34" s="138"/>
      <c r="IO34" s="138"/>
      <c r="IP34" s="138"/>
      <c r="IQ34" s="138"/>
    </row>
    <row r="35" spans="2:251" x14ac:dyDescent="0.25">
      <c r="GB35" s="138"/>
      <c r="GC35" s="138"/>
      <c r="GD35" s="138"/>
      <c r="GE35" s="138"/>
      <c r="GF35" s="138"/>
      <c r="GG35" s="138"/>
      <c r="GH35" s="138"/>
      <c r="GI35" s="138"/>
      <c r="GJ35" s="138"/>
      <c r="GK35" s="138"/>
      <c r="GL35" s="138"/>
      <c r="GM35" s="138"/>
      <c r="GO35" s="138"/>
      <c r="GP35" s="138"/>
      <c r="GQ35" s="138"/>
      <c r="GR35" s="138"/>
      <c r="GS35" s="138"/>
      <c r="GT35" s="138"/>
      <c r="GU35" s="138"/>
      <c r="GV35" s="138"/>
      <c r="GW35" s="138"/>
      <c r="GX35" s="138"/>
      <c r="GY35" s="138"/>
      <c r="GZ35" s="138"/>
      <c r="HB35" s="138"/>
      <c r="HC35" s="138"/>
      <c r="HD35" s="138"/>
      <c r="HE35" s="138"/>
      <c r="HF35" s="138"/>
      <c r="HG35" s="138"/>
      <c r="HH35" s="138"/>
      <c r="HI35" s="138"/>
      <c r="HJ35" s="138"/>
      <c r="HK35" s="138"/>
      <c r="HL35" s="138"/>
      <c r="HM35" s="138"/>
      <c r="HN35" s="138"/>
      <c r="HO35" s="138"/>
      <c r="HQ35" s="138"/>
      <c r="HR35" s="138"/>
      <c r="HS35" s="138"/>
      <c r="HT35" s="138"/>
      <c r="HU35" s="138"/>
      <c r="HV35" s="138"/>
      <c r="HW35" s="138"/>
      <c r="HX35" s="138"/>
      <c r="HY35" s="138"/>
      <c r="HZ35" s="138"/>
      <c r="IA35" s="138"/>
      <c r="IB35" s="138"/>
      <c r="IC35" s="138"/>
      <c r="ID35" s="138"/>
      <c r="IF35" s="138"/>
      <c r="IG35" s="138"/>
      <c r="IH35" s="138"/>
      <c r="II35" s="138"/>
      <c r="IJ35" s="138"/>
      <c r="IK35" s="138"/>
      <c r="IL35" s="138"/>
      <c r="IM35" s="138"/>
      <c r="IN35" s="138"/>
      <c r="IO35" s="138"/>
      <c r="IP35" s="138"/>
      <c r="IQ35" s="138"/>
    </row>
    <row r="36" spans="2:251" ht="138" customHeight="1" x14ac:dyDescent="0.25">
      <c r="B36" s="230" t="s">
        <v>159</v>
      </c>
      <c r="C36" s="230"/>
      <c r="D36" s="230"/>
      <c r="E36" s="230"/>
      <c r="F36" s="230"/>
      <c r="G36" s="230"/>
      <c r="H36" s="230"/>
      <c r="I36" s="230"/>
      <c r="J36" s="230"/>
      <c r="K36" s="230"/>
      <c r="L36" s="230"/>
      <c r="M36" s="230"/>
      <c r="BZ36" s="69"/>
      <c r="GB36" s="138"/>
      <c r="GC36" s="138"/>
      <c r="GD36" s="138"/>
      <c r="GE36" s="128"/>
      <c r="GF36" s="128"/>
      <c r="GG36" s="128"/>
      <c r="GH36" s="139"/>
      <c r="GI36" s="139"/>
      <c r="GJ36" s="139"/>
      <c r="GK36" s="128"/>
      <c r="GL36" s="128"/>
      <c r="GM36" s="128"/>
      <c r="GO36" s="138"/>
      <c r="GP36" s="138"/>
      <c r="GQ36" s="138"/>
      <c r="GR36" s="128"/>
      <c r="GS36" s="128"/>
      <c r="GT36" s="128"/>
      <c r="GU36" s="139"/>
      <c r="GV36" s="139"/>
      <c r="GW36" s="139"/>
      <c r="GX36" s="128"/>
      <c r="GY36" s="128"/>
      <c r="GZ36" s="128"/>
      <c r="HB36" s="138"/>
      <c r="HC36" s="138"/>
      <c r="HD36" s="138"/>
      <c r="HE36" s="138"/>
      <c r="HF36" s="138"/>
      <c r="HG36" s="128"/>
      <c r="HH36" s="128"/>
      <c r="HI36" s="128"/>
      <c r="HJ36" s="139"/>
      <c r="HK36" s="139"/>
      <c r="HL36" s="139"/>
      <c r="HM36" s="128"/>
      <c r="HN36" s="128"/>
      <c r="HO36" s="128"/>
      <c r="HQ36" s="138"/>
      <c r="HR36" s="138"/>
      <c r="HS36" s="138"/>
      <c r="HT36" s="138"/>
      <c r="HU36" s="138"/>
      <c r="HV36" s="128"/>
      <c r="HW36" s="128"/>
      <c r="HX36" s="128"/>
      <c r="HY36" s="139"/>
      <c r="HZ36" s="139"/>
      <c r="IA36" s="139"/>
      <c r="IB36" s="128"/>
      <c r="IC36" s="128"/>
      <c r="ID36" s="128"/>
      <c r="IF36" s="138"/>
      <c r="IG36" s="138"/>
      <c r="IH36" s="138"/>
      <c r="II36" s="128"/>
      <c r="IJ36" s="128"/>
      <c r="IK36" s="128"/>
      <c r="IL36" s="139"/>
      <c r="IM36" s="139"/>
      <c r="IN36" s="139"/>
      <c r="IO36" s="128"/>
      <c r="IP36" s="128"/>
      <c r="IQ36" s="128"/>
    </row>
    <row r="37" spans="2:251" x14ac:dyDescent="0.25">
      <c r="GB37" s="128"/>
      <c r="GC37" s="128"/>
      <c r="GD37" s="128"/>
      <c r="GE37" s="128"/>
      <c r="GF37" s="128"/>
      <c r="GG37" s="128"/>
      <c r="GH37" s="139"/>
      <c r="GI37" s="139"/>
      <c r="GJ37" s="139"/>
      <c r="GK37" s="128"/>
      <c r="GL37" s="128"/>
      <c r="GM37" s="128"/>
      <c r="GO37" s="128"/>
      <c r="GP37" s="128"/>
      <c r="GQ37" s="128"/>
      <c r="GR37" s="128"/>
      <c r="GS37" s="128"/>
      <c r="GT37" s="128"/>
      <c r="GU37" s="139"/>
      <c r="GV37" s="139"/>
      <c r="GW37" s="139"/>
      <c r="GX37" s="128"/>
      <c r="GY37" s="128"/>
      <c r="GZ37" s="128"/>
      <c r="HB37" s="128"/>
      <c r="HC37" s="128"/>
      <c r="HD37" s="128"/>
      <c r="HE37" s="128"/>
      <c r="HF37" s="128"/>
      <c r="HG37" s="128"/>
      <c r="HH37" s="128"/>
      <c r="HI37" s="128"/>
      <c r="HJ37" s="139"/>
      <c r="HK37" s="139"/>
      <c r="HL37" s="139"/>
      <c r="HM37" s="128"/>
      <c r="HN37" s="128"/>
      <c r="HO37" s="128"/>
      <c r="HQ37" s="128"/>
      <c r="HR37" s="128"/>
      <c r="HS37" s="128"/>
      <c r="HT37" s="128"/>
      <c r="HU37" s="128"/>
      <c r="HV37" s="128"/>
      <c r="HW37" s="128"/>
      <c r="HX37" s="128"/>
      <c r="HY37" s="139"/>
      <c r="HZ37" s="139"/>
      <c r="IA37" s="139"/>
      <c r="IB37" s="128"/>
      <c r="IC37" s="128"/>
      <c r="ID37" s="128"/>
      <c r="IF37" s="128"/>
      <c r="IG37" s="128"/>
      <c r="IH37" s="128"/>
      <c r="II37" s="128"/>
      <c r="IJ37" s="128"/>
      <c r="IK37" s="128"/>
      <c r="IL37" s="139"/>
      <c r="IM37" s="139"/>
      <c r="IN37" s="139"/>
      <c r="IO37" s="128"/>
      <c r="IP37" s="128"/>
      <c r="IQ37" s="128"/>
    </row>
    <row r="38" spans="2:251" x14ac:dyDescent="0.25">
      <c r="GB38" s="128"/>
      <c r="GC38" s="128"/>
      <c r="GD38" s="128"/>
      <c r="GE38" s="128"/>
      <c r="GF38" s="128"/>
      <c r="GG38" s="128"/>
      <c r="GH38" s="139"/>
      <c r="GI38" s="139"/>
      <c r="GJ38" s="139"/>
      <c r="GK38" s="128"/>
      <c r="GL38" s="128"/>
      <c r="GM38" s="128"/>
      <c r="GO38" s="128"/>
      <c r="GP38" s="128"/>
      <c r="GQ38" s="128"/>
      <c r="GR38" s="128"/>
      <c r="GS38" s="128"/>
      <c r="GT38" s="128"/>
      <c r="GU38" s="139"/>
      <c r="GV38" s="139"/>
      <c r="GW38" s="139"/>
      <c r="GX38" s="128"/>
      <c r="GY38" s="128"/>
      <c r="GZ38" s="128"/>
      <c r="HB38" s="128"/>
      <c r="HC38" s="128"/>
      <c r="HD38" s="128"/>
      <c r="HE38" s="128"/>
      <c r="HF38" s="128"/>
      <c r="HG38" s="128"/>
      <c r="HH38" s="128"/>
      <c r="HI38" s="128"/>
      <c r="HJ38" s="139"/>
      <c r="HK38" s="139"/>
      <c r="HL38" s="139"/>
      <c r="HM38" s="128"/>
      <c r="HN38" s="128"/>
      <c r="HO38" s="128"/>
      <c r="HQ38" s="128"/>
      <c r="HR38" s="128"/>
      <c r="HS38" s="128"/>
      <c r="HT38" s="128"/>
      <c r="HU38" s="128"/>
      <c r="HV38" s="128"/>
      <c r="HW38" s="128"/>
      <c r="HX38" s="128"/>
      <c r="HY38" s="139"/>
      <c r="HZ38" s="139"/>
      <c r="IA38" s="139"/>
      <c r="IB38" s="128"/>
      <c r="IC38" s="128"/>
      <c r="ID38" s="128"/>
      <c r="IF38" s="128"/>
      <c r="IG38" s="128"/>
      <c r="IH38" s="128"/>
      <c r="II38" s="128"/>
      <c r="IJ38" s="128"/>
      <c r="IK38" s="128"/>
      <c r="IL38" s="139"/>
      <c r="IM38" s="139"/>
      <c r="IN38" s="139"/>
      <c r="IO38" s="128"/>
      <c r="IP38" s="128"/>
      <c r="IQ38" s="128"/>
    </row>
    <row r="39" spans="2:251" x14ac:dyDescent="0.25">
      <c r="GB39" s="128"/>
      <c r="GC39" s="128"/>
      <c r="GD39" s="128"/>
      <c r="GE39" s="139"/>
      <c r="GF39" s="139"/>
      <c r="GG39" s="139"/>
      <c r="GH39" s="139"/>
      <c r="GI39" s="139"/>
      <c r="GJ39" s="139"/>
      <c r="GK39" s="139"/>
      <c r="GL39" s="139"/>
      <c r="GM39" s="139"/>
      <c r="GO39" s="128"/>
      <c r="GP39" s="128"/>
      <c r="GQ39" s="128"/>
      <c r="GR39" s="139"/>
      <c r="GS39" s="139"/>
      <c r="GT39" s="139"/>
      <c r="GU39" s="139"/>
      <c r="GV39" s="139"/>
      <c r="GW39" s="139"/>
      <c r="GX39" s="139"/>
      <c r="GY39" s="139"/>
      <c r="GZ39" s="139"/>
      <c r="HB39" s="128"/>
      <c r="HC39" s="128"/>
      <c r="HD39" s="128"/>
      <c r="HE39" s="128"/>
      <c r="HF39" s="128"/>
      <c r="HG39" s="139"/>
      <c r="HH39" s="139"/>
      <c r="HI39" s="139"/>
      <c r="HJ39" s="139"/>
      <c r="HK39" s="139"/>
      <c r="HL39" s="139"/>
      <c r="HM39" s="139"/>
      <c r="HN39" s="139"/>
      <c r="HO39" s="139"/>
      <c r="HQ39" s="128"/>
      <c r="HR39" s="128"/>
      <c r="HS39" s="128"/>
      <c r="HT39" s="128"/>
      <c r="HU39" s="128"/>
      <c r="HV39" s="139"/>
      <c r="HW39" s="139"/>
      <c r="HX39" s="139"/>
      <c r="HY39" s="139"/>
      <c r="HZ39" s="139"/>
      <c r="IA39" s="139"/>
      <c r="IB39" s="139"/>
      <c r="IC39" s="139"/>
      <c r="ID39" s="139"/>
      <c r="IF39" s="128"/>
      <c r="IG39" s="128"/>
      <c r="IH39" s="128"/>
      <c r="II39" s="139"/>
      <c r="IJ39" s="139"/>
      <c r="IK39" s="139"/>
      <c r="IL39" s="139"/>
      <c r="IM39" s="139"/>
      <c r="IN39" s="139"/>
      <c r="IO39" s="139"/>
      <c r="IP39" s="139"/>
      <c r="IQ39" s="139"/>
    </row>
    <row r="40" spans="2:251" x14ac:dyDescent="0.25">
      <c r="GB40" s="128"/>
      <c r="GC40" s="128"/>
      <c r="GD40" s="128"/>
      <c r="GE40" s="139"/>
      <c r="GF40" s="139"/>
      <c r="GG40" s="139"/>
      <c r="GH40" s="139"/>
      <c r="GI40" s="139"/>
      <c r="GJ40" s="139"/>
      <c r="GK40" s="139"/>
      <c r="GL40" s="139"/>
      <c r="GM40" s="139"/>
      <c r="GO40" s="128"/>
      <c r="GP40" s="128"/>
      <c r="GQ40" s="128"/>
      <c r="GR40" s="139"/>
      <c r="GS40" s="139"/>
      <c r="GT40" s="139"/>
      <c r="GU40" s="139"/>
      <c r="GV40" s="139"/>
      <c r="GW40" s="139"/>
      <c r="GX40" s="139"/>
      <c r="GY40" s="139"/>
      <c r="GZ40" s="139"/>
      <c r="HB40" s="128"/>
      <c r="HC40" s="128"/>
      <c r="HD40" s="128"/>
      <c r="HE40" s="128"/>
      <c r="HF40" s="128"/>
      <c r="HG40" s="139"/>
      <c r="HH40" s="139"/>
      <c r="HI40" s="139"/>
      <c r="HJ40" s="139"/>
      <c r="HK40" s="139"/>
      <c r="HL40" s="139"/>
      <c r="HM40" s="139"/>
      <c r="HN40" s="139"/>
      <c r="HO40" s="139"/>
      <c r="HQ40" s="128"/>
      <c r="HR40" s="128"/>
      <c r="HS40" s="128"/>
      <c r="HT40" s="128"/>
      <c r="HU40" s="128"/>
      <c r="HV40" s="139"/>
      <c r="HW40" s="139"/>
      <c r="HX40" s="139"/>
      <c r="HY40" s="139"/>
      <c r="HZ40" s="139"/>
      <c r="IA40" s="139"/>
      <c r="IB40" s="139"/>
      <c r="IC40" s="139"/>
      <c r="ID40" s="139"/>
      <c r="IF40" s="128"/>
      <c r="IG40" s="128"/>
      <c r="IH40" s="128"/>
      <c r="II40" s="139"/>
      <c r="IJ40" s="139"/>
      <c r="IK40" s="139"/>
      <c r="IL40" s="139"/>
      <c r="IM40" s="139"/>
      <c r="IN40" s="139"/>
      <c r="IO40" s="139"/>
      <c r="IP40" s="139"/>
      <c r="IQ40" s="139"/>
    </row>
    <row r="41" spans="2:251" x14ac:dyDescent="0.25">
      <c r="GB41" s="127"/>
      <c r="GC41" s="127"/>
      <c r="GD41" s="127"/>
      <c r="GE41" s="127"/>
      <c r="GF41" s="127"/>
      <c r="GG41" s="127"/>
      <c r="GH41" s="127"/>
      <c r="GI41" s="127"/>
      <c r="GJ41" s="127"/>
      <c r="GK41" s="127"/>
      <c r="GL41" s="127"/>
      <c r="GM41" s="127"/>
      <c r="GO41" s="127"/>
      <c r="GP41" s="127"/>
      <c r="GQ41" s="127"/>
      <c r="GR41" s="127"/>
      <c r="GS41" s="127"/>
      <c r="GT41" s="127"/>
      <c r="GU41" s="127"/>
      <c r="GV41" s="127"/>
      <c r="GW41" s="127"/>
      <c r="GX41" s="127"/>
      <c r="GY41" s="127"/>
      <c r="GZ41" s="127"/>
      <c r="HB41" s="127"/>
      <c r="HC41" s="127"/>
      <c r="HD41" s="127"/>
      <c r="HE41" s="127"/>
      <c r="HF41" s="127"/>
      <c r="HG41" s="127"/>
      <c r="HH41" s="127"/>
      <c r="HI41" s="127"/>
      <c r="HJ41" s="127"/>
      <c r="HK41" s="127"/>
      <c r="HL41" s="127"/>
      <c r="HM41" s="127"/>
      <c r="HN41" s="127"/>
      <c r="HO41" s="127"/>
      <c r="HQ41" s="127"/>
      <c r="HR41" s="127"/>
      <c r="HS41" s="127"/>
      <c r="HT41" s="127"/>
      <c r="HU41" s="127"/>
      <c r="HV41" s="127"/>
      <c r="HW41" s="127"/>
      <c r="HX41" s="127"/>
      <c r="HY41" s="127"/>
      <c r="HZ41" s="127"/>
      <c r="IA41" s="127"/>
      <c r="IB41" s="127"/>
      <c r="IC41" s="127"/>
      <c r="ID41" s="127"/>
      <c r="IF41" s="127"/>
      <c r="IG41" s="127"/>
      <c r="IH41" s="127"/>
      <c r="II41" s="127"/>
      <c r="IJ41" s="127"/>
      <c r="IK41" s="127"/>
      <c r="IL41" s="127"/>
      <c r="IM41" s="127"/>
      <c r="IN41" s="127"/>
      <c r="IO41" s="127"/>
      <c r="IP41" s="127"/>
      <c r="IQ41" s="127"/>
    </row>
    <row r="42" spans="2:251" x14ac:dyDescent="0.25">
      <c r="GB42" s="128"/>
      <c r="GC42" s="128"/>
      <c r="GD42" s="128"/>
      <c r="GE42" s="128"/>
      <c r="GF42" s="128"/>
      <c r="GG42" s="128"/>
      <c r="GH42" s="128"/>
      <c r="GI42" s="128"/>
      <c r="GJ42" s="128"/>
      <c r="GK42" s="128"/>
      <c r="GL42" s="128"/>
      <c r="GM42" s="128"/>
      <c r="GO42" s="128"/>
      <c r="GP42" s="128"/>
      <c r="GQ42" s="128"/>
      <c r="GR42" s="128"/>
      <c r="GS42" s="128"/>
      <c r="GT42" s="128"/>
      <c r="GU42" s="128"/>
      <c r="GV42" s="128"/>
      <c r="GW42" s="128"/>
      <c r="GX42" s="128"/>
      <c r="GY42" s="128"/>
      <c r="GZ42" s="128"/>
      <c r="HB42" s="128"/>
      <c r="HC42" s="128"/>
      <c r="HD42" s="128"/>
      <c r="HE42" s="128"/>
      <c r="HF42" s="128"/>
      <c r="HG42" s="128"/>
      <c r="HH42" s="128"/>
      <c r="HI42" s="128"/>
      <c r="HJ42" s="128"/>
      <c r="HK42" s="128"/>
      <c r="HL42" s="128"/>
      <c r="HM42" s="128"/>
      <c r="HN42" s="128"/>
      <c r="HO42" s="128"/>
      <c r="HQ42" s="128"/>
      <c r="HR42" s="128"/>
      <c r="HS42" s="128"/>
      <c r="HT42" s="128"/>
      <c r="HU42" s="128"/>
      <c r="HV42" s="128"/>
      <c r="HW42" s="128"/>
      <c r="HX42" s="128"/>
      <c r="HY42" s="128"/>
      <c r="HZ42" s="128"/>
      <c r="IA42" s="128"/>
      <c r="IB42" s="128"/>
      <c r="IC42" s="128"/>
      <c r="ID42" s="128"/>
      <c r="IF42" s="128"/>
      <c r="IG42" s="128"/>
      <c r="IH42" s="128"/>
      <c r="II42" s="128"/>
      <c r="IJ42" s="128"/>
      <c r="IK42" s="128"/>
      <c r="IL42" s="128"/>
      <c r="IM42" s="128"/>
      <c r="IN42" s="128"/>
      <c r="IO42" s="128"/>
      <c r="IP42" s="128"/>
      <c r="IQ42" s="128"/>
    </row>
    <row r="43" spans="2:251" x14ac:dyDescent="0.25">
      <c r="GB43" s="127"/>
      <c r="GC43" s="127"/>
      <c r="GD43" s="127"/>
      <c r="GE43" s="127"/>
      <c r="GF43" s="127"/>
      <c r="GG43" s="127"/>
      <c r="GH43" s="127"/>
      <c r="GI43" s="127"/>
      <c r="GJ43" s="127"/>
      <c r="GK43" s="127"/>
      <c r="GL43" s="127"/>
      <c r="GM43" s="127"/>
      <c r="GO43" s="127"/>
      <c r="GP43" s="127"/>
      <c r="GQ43" s="127"/>
      <c r="GR43" s="127"/>
      <c r="GS43" s="127"/>
      <c r="GT43" s="127"/>
      <c r="GU43" s="127"/>
      <c r="GV43" s="127"/>
      <c r="GW43" s="127"/>
      <c r="GX43" s="127"/>
      <c r="GY43" s="127"/>
      <c r="GZ43" s="127"/>
      <c r="HB43" s="127"/>
      <c r="HC43" s="127"/>
      <c r="HD43" s="127"/>
      <c r="HE43" s="127"/>
      <c r="HF43" s="127"/>
      <c r="HG43" s="127"/>
      <c r="HH43" s="127"/>
      <c r="HI43" s="127"/>
      <c r="HJ43" s="127"/>
      <c r="HK43" s="127"/>
      <c r="HL43" s="127"/>
      <c r="HM43" s="127"/>
      <c r="HN43" s="127"/>
      <c r="HO43" s="127"/>
      <c r="HQ43" s="127"/>
      <c r="HR43" s="127"/>
      <c r="HS43" s="127"/>
      <c r="HT43" s="127"/>
      <c r="HU43" s="127"/>
      <c r="HV43" s="127"/>
      <c r="HW43" s="127"/>
      <c r="HX43" s="127"/>
      <c r="HY43" s="127"/>
      <c r="HZ43" s="127"/>
      <c r="IA43" s="127"/>
      <c r="IB43" s="127"/>
      <c r="IC43" s="127"/>
      <c r="ID43" s="127"/>
      <c r="IF43" s="127"/>
      <c r="IG43" s="127"/>
      <c r="IH43" s="127"/>
      <c r="II43" s="127"/>
      <c r="IJ43" s="127"/>
      <c r="IK43" s="127"/>
      <c r="IL43" s="127"/>
      <c r="IM43" s="127"/>
      <c r="IN43" s="127"/>
      <c r="IO43" s="127"/>
      <c r="IP43" s="127"/>
      <c r="IQ43" s="127"/>
    </row>
  </sheetData>
  <mergeCells count="491">
    <mergeCell ref="HR14:HS14"/>
    <mergeCell ref="IF41:IQ41"/>
    <mergeCell ref="IF42:IQ42"/>
    <mergeCell ref="IF43:IQ43"/>
    <mergeCell ref="IF36:IH36"/>
    <mergeCell ref="II36:IK36"/>
    <mergeCell ref="IL36:IN36"/>
    <mergeCell ref="IO36:IQ36"/>
    <mergeCell ref="IF37:IH38"/>
    <mergeCell ref="II37:IK38"/>
    <mergeCell ref="IL37:IN38"/>
    <mergeCell ref="IO37:IQ38"/>
    <mergeCell ref="IF39:IH40"/>
    <mergeCell ref="II39:IK40"/>
    <mergeCell ref="IL39:IN40"/>
    <mergeCell ref="IO39:IQ40"/>
    <mergeCell ref="IF20:IQ20"/>
    <mergeCell ref="IF21:IQ21"/>
    <mergeCell ref="IF32:IQ32"/>
    <mergeCell ref="IF33:IQ33"/>
    <mergeCell ref="IF34:IH34"/>
    <mergeCell ref="II34:IK35"/>
    <mergeCell ref="IL34:IN35"/>
    <mergeCell ref="IO34:IQ35"/>
    <mergeCell ref="IF35:IH35"/>
    <mergeCell ref="IF13:IQ13"/>
    <mergeCell ref="IF14:IF15"/>
    <mergeCell ref="IG14:IH14"/>
    <mergeCell ref="II14:IJ14"/>
    <mergeCell ref="IK14:IL14"/>
    <mergeCell ref="IM14:IN14"/>
    <mergeCell ref="IO14:IP14"/>
    <mergeCell ref="IQ14:IQ15"/>
    <mergeCell ref="IF16:IQ19"/>
    <mergeCell ref="IF4:IQ4"/>
    <mergeCell ref="IF5:IQ5"/>
    <mergeCell ref="IF6:IQ6"/>
    <mergeCell ref="IF7:IQ7"/>
    <mergeCell ref="IF8:IQ8"/>
    <mergeCell ref="IF9:IQ9"/>
    <mergeCell ref="IF10:IQ10"/>
    <mergeCell ref="IF11:IQ11"/>
    <mergeCell ref="IF12:IQ12"/>
    <mergeCell ref="GO42:GZ42"/>
    <mergeCell ref="GO43:GZ43"/>
    <mergeCell ref="B36:M36"/>
    <mergeCell ref="GO37:GQ38"/>
    <mergeCell ref="GR37:GT38"/>
    <mergeCell ref="GU37:GW38"/>
    <mergeCell ref="GX37:GZ38"/>
    <mergeCell ref="GO39:GQ40"/>
    <mergeCell ref="GR39:GT40"/>
    <mergeCell ref="GU39:GW40"/>
    <mergeCell ref="GX39:GZ40"/>
    <mergeCell ref="GO41:GZ41"/>
    <mergeCell ref="GB41:GM41"/>
    <mergeCell ref="GB42:GM42"/>
    <mergeCell ref="GB43:GM43"/>
    <mergeCell ref="GB36:GD36"/>
    <mergeCell ref="GE36:GG36"/>
    <mergeCell ref="GH36:GJ36"/>
    <mergeCell ref="GK36:GM36"/>
    <mergeCell ref="GB37:GD38"/>
    <mergeCell ref="GE37:GG38"/>
    <mergeCell ref="GH37:GJ38"/>
    <mergeCell ref="GK37:GM38"/>
    <mergeCell ref="GB39:GD40"/>
    <mergeCell ref="GO32:GZ32"/>
    <mergeCell ref="GO33:GZ33"/>
    <mergeCell ref="GO34:GQ34"/>
    <mergeCell ref="GR34:GT35"/>
    <mergeCell ref="GU34:GW35"/>
    <mergeCell ref="GX34:GZ35"/>
    <mergeCell ref="GO35:GQ35"/>
    <mergeCell ref="GO36:GQ36"/>
    <mergeCell ref="GR36:GT36"/>
    <mergeCell ref="GU36:GW36"/>
    <mergeCell ref="GX36:GZ36"/>
    <mergeCell ref="GE39:GG40"/>
    <mergeCell ref="GH39:GJ40"/>
    <mergeCell ref="GK39:GM40"/>
    <mergeCell ref="GB33:GM33"/>
    <mergeCell ref="GB34:GD34"/>
    <mergeCell ref="GE34:GG35"/>
    <mergeCell ref="GH34:GJ35"/>
    <mergeCell ref="GK34:GM35"/>
    <mergeCell ref="GB35:GD35"/>
    <mergeCell ref="GB32:GM32"/>
    <mergeCell ref="FO20:FZ20"/>
    <mergeCell ref="FO21:FZ21"/>
    <mergeCell ref="FO32:FZ32"/>
    <mergeCell ref="FO33:FZ33"/>
    <mergeCell ref="GO4:GZ4"/>
    <mergeCell ref="GO5:GZ5"/>
    <mergeCell ref="GO6:GZ6"/>
    <mergeCell ref="GO7:GZ7"/>
    <mergeCell ref="GO8:GZ8"/>
    <mergeCell ref="GO9:GZ9"/>
    <mergeCell ref="GO10:GZ10"/>
    <mergeCell ref="GO11:GZ11"/>
    <mergeCell ref="GO12:GZ12"/>
    <mergeCell ref="GO13:GZ13"/>
    <mergeCell ref="GO14:GO15"/>
    <mergeCell ref="GP14:GQ14"/>
    <mergeCell ref="GR14:GS14"/>
    <mergeCell ref="GT14:GU14"/>
    <mergeCell ref="GV14:GW14"/>
    <mergeCell ref="GX14:GY14"/>
    <mergeCell ref="GZ14:GZ15"/>
    <mergeCell ref="GO20:GZ20"/>
    <mergeCell ref="GO21:GZ21"/>
    <mergeCell ref="FO13:FZ13"/>
    <mergeCell ref="FX14:FY14"/>
    <mergeCell ref="FZ14:FZ15"/>
    <mergeCell ref="FO4:FZ4"/>
    <mergeCell ref="FO5:FZ5"/>
    <mergeCell ref="FO6:FZ6"/>
    <mergeCell ref="FO7:FZ7"/>
    <mergeCell ref="FO8:FZ8"/>
    <mergeCell ref="FO9:FZ9"/>
    <mergeCell ref="FO10:FZ10"/>
    <mergeCell ref="FO11:FZ11"/>
    <mergeCell ref="FO12:FZ12"/>
    <mergeCell ref="CO11:CZ11"/>
    <mergeCell ref="DO9:DZ9"/>
    <mergeCell ref="DO10:DZ10"/>
    <mergeCell ref="DO11:DZ11"/>
    <mergeCell ref="DB11:DM11"/>
    <mergeCell ref="DB13:DM13"/>
    <mergeCell ref="CO13:CZ13"/>
    <mergeCell ref="BZ14:BZ15"/>
    <mergeCell ref="CP14:CQ14"/>
    <mergeCell ref="CR14:CS14"/>
    <mergeCell ref="CT14:CU14"/>
    <mergeCell ref="CV14:CW14"/>
    <mergeCell ref="CX14:CY14"/>
    <mergeCell ref="CZ14:CZ15"/>
    <mergeCell ref="CO12:CZ12"/>
    <mergeCell ref="DB12:DM12"/>
    <mergeCell ref="CB9:CM9"/>
    <mergeCell ref="CB10:CM10"/>
    <mergeCell ref="CB11:CM11"/>
    <mergeCell ref="CB12:CM12"/>
    <mergeCell ref="BO12:BZ12"/>
    <mergeCell ref="BO13:BZ13"/>
    <mergeCell ref="CB13:CM13"/>
    <mergeCell ref="DB9:DM9"/>
    <mergeCell ref="DO33:DQ33"/>
    <mergeCell ref="BB14:BB15"/>
    <mergeCell ref="CO14:CO15"/>
    <mergeCell ref="DB14:DB15"/>
    <mergeCell ref="DO14:DO15"/>
    <mergeCell ref="BO20:BZ20"/>
    <mergeCell ref="CB14:CB15"/>
    <mergeCell ref="BO14:BO15"/>
    <mergeCell ref="CK14:CL14"/>
    <mergeCell ref="CM14:CM15"/>
    <mergeCell ref="BB20:BM20"/>
    <mergeCell ref="BB21:BM21"/>
    <mergeCell ref="BC14:BD14"/>
    <mergeCell ref="BE14:BF14"/>
    <mergeCell ref="BG14:BH14"/>
    <mergeCell ref="BI14:BJ14"/>
    <mergeCell ref="BK14:BL14"/>
    <mergeCell ref="CI14:CJ14"/>
    <mergeCell ref="DC14:DD14"/>
    <mergeCell ref="CO21:CZ21"/>
    <mergeCell ref="CO20:CZ20"/>
    <mergeCell ref="BB33:BE33"/>
    <mergeCell ref="BO33:BQ33"/>
    <mergeCell ref="CB33:CD33"/>
    <mergeCell ref="AP14:AQ14"/>
    <mergeCell ref="AR14:AS14"/>
    <mergeCell ref="AT14:AU14"/>
    <mergeCell ref="AV14:AW14"/>
    <mergeCell ref="CO33:CQ33"/>
    <mergeCell ref="DB33:DD33"/>
    <mergeCell ref="BB13:BM13"/>
    <mergeCell ref="BX14:BY14"/>
    <mergeCell ref="B33:E33"/>
    <mergeCell ref="O33:R33"/>
    <mergeCell ref="AB33:AE33"/>
    <mergeCell ref="AO33:AS33"/>
    <mergeCell ref="AB21:AM21"/>
    <mergeCell ref="B20:M20"/>
    <mergeCell ref="B21:M21"/>
    <mergeCell ref="O20:Z20"/>
    <mergeCell ref="O21:Z21"/>
    <mergeCell ref="AC14:AD14"/>
    <mergeCell ref="AE14:AF14"/>
    <mergeCell ref="AG14:AH14"/>
    <mergeCell ref="AI14:AJ14"/>
    <mergeCell ref="AK14:AL14"/>
    <mergeCell ref="AM14:AM15"/>
    <mergeCell ref="P14:Q14"/>
    <mergeCell ref="R14:S14"/>
    <mergeCell ref="T14:U14"/>
    <mergeCell ref="V14:W14"/>
    <mergeCell ref="AB14:AB15"/>
    <mergeCell ref="X14:Y14"/>
    <mergeCell ref="Z14:Z15"/>
    <mergeCell ref="BB11:BM11"/>
    <mergeCell ref="BO4:BZ4"/>
    <mergeCell ref="BO5:BZ5"/>
    <mergeCell ref="BO6:BZ6"/>
    <mergeCell ref="BO7:BZ7"/>
    <mergeCell ref="BO8:BZ8"/>
    <mergeCell ref="BB12:BM12"/>
    <mergeCell ref="BB4:BM4"/>
    <mergeCell ref="BB5:BM5"/>
    <mergeCell ref="BB6:BM6"/>
    <mergeCell ref="BB7:BM7"/>
    <mergeCell ref="BB8:BM8"/>
    <mergeCell ref="BB9:BM9"/>
    <mergeCell ref="BB10:BM10"/>
    <mergeCell ref="AO4:AZ4"/>
    <mergeCell ref="AB4:AM4"/>
    <mergeCell ref="AB5:AM5"/>
    <mergeCell ref="O5:Z5"/>
    <mergeCell ref="CC14:CD14"/>
    <mergeCell ref="CE14:CF14"/>
    <mergeCell ref="CG14:CH14"/>
    <mergeCell ref="BO9:BZ9"/>
    <mergeCell ref="BO10:BZ10"/>
    <mergeCell ref="BO11:BZ11"/>
    <mergeCell ref="CB4:CM4"/>
    <mergeCell ref="CB5:CM5"/>
    <mergeCell ref="CB6:CM6"/>
    <mergeCell ref="CB7:CM7"/>
    <mergeCell ref="CB8:CM8"/>
    <mergeCell ref="BT14:BU14"/>
    <mergeCell ref="BV14:BW14"/>
    <mergeCell ref="CO10:CZ10"/>
    <mergeCell ref="O13:Z13"/>
    <mergeCell ref="O11:Z11"/>
    <mergeCell ref="O10:Z10"/>
    <mergeCell ref="O9:Z9"/>
    <mergeCell ref="AO5:AZ5"/>
    <mergeCell ref="AO6:AZ6"/>
    <mergeCell ref="AO7:AZ7"/>
    <mergeCell ref="AO8:AZ8"/>
    <mergeCell ref="AO9:AZ9"/>
    <mergeCell ref="AO10:AZ10"/>
    <mergeCell ref="AO11:AZ11"/>
    <mergeCell ref="AB10:AM10"/>
    <mergeCell ref="AB11:AM11"/>
    <mergeCell ref="AB12:AM12"/>
    <mergeCell ref="AB13:AM13"/>
    <mergeCell ref="AB6:AM6"/>
    <mergeCell ref="AB7:AM7"/>
    <mergeCell ref="AB8:AM8"/>
    <mergeCell ref="AB9:AM9"/>
    <mergeCell ref="O8:Z8"/>
    <mergeCell ref="O7:Z7"/>
    <mergeCell ref="O6:Z6"/>
    <mergeCell ref="AO13:AZ13"/>
    <mergeCell ref="A14:A19"/>
    <mergeCell ref="B4:M4"/>
    <mergeCell ref="B5:M5"/>
    <mergeCell ref="B6:M6"/>
    <mergeCell ref="B7:M7"/>
    <mergeCell ref="B8:M8"/>
    <mergeCell ref="B9:M9"/>
    <mergeCell ref="B10:M10"/>
    <mergeCell ref="B11:M11"/>
    <mergeCell ref="B13:M13"/>
    <mergeCell ref="B12:M12"/>
    <mergeCell ref="C14:D14"/>
    <mergeCell ref="E14:F14"/>
    <mergeCell ref="G14:H14"/>
    <mergeCell ref="I14:J14"/>
    <mergeCell ref="K14:L14"/>
    <mergeCell ref="M14:M15"/>
    <mergeCell ref="O4:Z4"/>
    <mergeCell ref="AO14:AO15"/>
    <mergeCell ref="AO12:AZ12"/>
    <mergeCell ref="B14:B15"/>
    <mergeCell ref="O14:O15"/>
    <mergeCell ref="DO21:DZ21"/>
    <mergeCell ref="DE14:DF14"/>
    <mergeCell ref="DG14:DH14"/>
    <mergeCell ref="DI14:DJ14"/>
    <mergeCell ref="DK14:DL14"/>
    <mergeCell ref="DM14:DM15"/>
    <mergeCell ref="O12:Z12"/>
    <mergeCell ref="DB21:DM21"/>
    <mergeCell ref="BO21:BZ21"/>
    <mergeCell ref="AB20:AM20"/>
    <mergeCell ref="CB20:CM20"/>
    <mergeCell ref="CB21:CM21"/>
    <mergeCell ref="AO21:AZ21"/>
    <mergeCell ref="AX14:AY14"/>
    <mergeCell ref="AZ14:AZ15"/>
    <mergeCell ref="AO20:AZ20"/>
    <mergeCell ref="BM14:BM15"/>
    <mergeCell ref="BP14:BQ14"/>
    <mergeCell ref="BR14:BS14"/>
    <mergeCell ref="DB10:DM10"/>
    <mergeCell ref="DP14:DQ14"/>
    <mergeCell ref="DR14:DS14"/>
    <mergeCell ref="DT14:DU14"/>
    <mergeCell ref="DV14:DW14"/>
    <mergeCell ref="DX14:DY14"/>
    <mergeCell ref="DZ14:DZ15"/>
    <mergeCell ref="DB20:DM20"/>
    <mergeCell ref="DO12:DZ12"/>
    <mergeCell ref="DO13:DZ13"/>
    <mergeCell ref="DO20:DZ20"/>
    <mergeCell ref="DO4:DZ4"/>
    <mergeCell ref="DB4:DM4"/>
    <mergeCell ref="DB8:DM8"/>
    <mergeCell ref="CO9:CZ9"/>
    <mergeCell ref="DO5:DZ5"/>
    <mergeCell ref="DO6:DZ6"/>
    <mergeCell ref="DO7:DZ7"/>
    <mergeCell ref="DO8:DZ8"/>
    <mergeCell ref="DB5:DM5"/>
    <mergeCell ref="DB6:DM6"/>
    <mergeCell ref="DB7:DM7"/>
    <mergeCell ref="CO4:CZ4"/>
    <mergeCell ref="CO5:CZ5"/>
    <mergeCell ref="CO6:CZ6"/>
    <mergeCell ref="CO7:CZ7"/>
    <mergeCell ref="CO8:CZ8"/>
    <mergeCell ref="EO21:EZ21"/>
    <mergeCell ref="EX22:EZ32"/>
    <mergeCell ref="EO13:EZ13"/>
    <mergeCell ref="EO14:EO15"/>
    <mergeCell ref="EP14:EQ14"/>
    <mergeCell ref="ER14:ES14"/>
    <mergeCell ref="ET14:EU14"/>
    <mergeCell ref="EV14:EW14"/>
    <mergeCell ref="EX14:EY14"/>
    <mergeCell ref="EZ14:EZ15"/>
    <mergeCell ref="FB8:FM8"/>
    <mergeCell ref="FB9:FM9"/>
    <mergeCell ref="FB10:FM10"/>
    <mergeCell ref="FB11:FM11"/>
    <mergeCell ref="FB12:FM12"/>
    <mergeCell ref="EO10:EZ10"/>
    <mergeCell ref="EO11:EZ11"/>
    <mergeCell ref="EO12:EZ12"/>
    <mergeCell ref="EO4:EZ4"/>
    <mergeCell ref="EO5:EZ5"/>
    <mergeCell ref="EO6:EZ6"/>
    <mergeCell ref="EO7:EZ7"/>
    <mergeCell ref="EO8:EZ8"/>
    <mergeCell ref="EO9:EZ9"/>
    <mergeCell ref="EB13:EM13"/>
    <mergeCell ref="GB4:GM4"/>
    <mergeCell ref="GB5:GM5"/>
    <mergeCell ref="GB6:GM6"/>
    <mergeCell ref="GB7:GM7"/>
    <mergeCell ref="GB8:GM8"/>
    <mergeCell ref="GB9:GM9"/>
    <mergeCell ref="GB10:GM10"/>
    <mergeCell ref="GB11:GM11"/>
    <mergeCell ref="GB12:GM12"/>
    <mergeCell ref="FB4:FM4"/>
    <mergeCell ref="FB5:FM5"/>
    <mergeCell ref="GB13:GM13"/>
    <mergeCell ref="EB4:EM4"/>
    <mergeCell ref="EB12:EM12"/>
    <mergeCell ref="EB11:EM11"/>
    <mergeCell ref="EB10:EM10"/>
    <mergeCell ref="EB9:EM9"/>
    <mergeCell ref="EB8:EM8"/>
    <mergeCell ref="EB7:EM7"/>
    <mergeCell ref="EB6:EM6"/>
    <mergeCell ref="EB5:EM5"/>
    <mergeCell ref="FB6:FM6"/>
    <mergeCell ref="FB7:FM7"/>
    <mergeCell ref="FK22:FM32"/>
    <mergeCell ref="FB13:FM13"/>
    <mergeCell ref="FB14:FB15"/>
    <mergeCell ref="FC14:FD14"/>
    <mergeCell ref="FE14:FF14"/>
    <mergeCell ref="FG14:FH14"/>
    <mergeCell ref="FI14:FJ14"/>
    <mergeCell ref="FK14:FL14"/>
    <mergeCell ref="FM14:FM15"/>
    <mergeCell ref="FB20:FM20"/>
    <mergeCell ref="FB21:FM21"/>
    <mergeCell ref="GB14:GB15"/>
    <mergeCell ref="GC14:GD14"/>
    <mergeCell ref="GE14:GF14"/>
    <mergeCell ref="GG14:GH14"/>
    <mergeCell ref="GI14:GJ14"/>
    <mergeCell ref="GK14:GL14"/>
    <mergeCell ref="GM14:GM15"/>
    <mergeCell ref="EB21:EM21"/>
    <mergeCell ref="EB20:EM20"/>
    <mergeCell ref="EM14:EM15"/>
    <mergeCell ref="EE14:EF14"/>
    <mergeCell ref="EC14:ED14"/>
    <mergeCell ref="EI14:EJ14"/>
    <mergeCell ref="EG14:EH14"/>
    <mergeCell ref="EK14:EL14"/>
    <mergeCell ref="EB14:EB15"/>
    <mergeCell ref="GB20:GM20"/>
    <mergeCell ref="GB21:GM21"/>
    <mergeCell ref="FO14:FO15"/>
    <mergeCell ref="FP14:FQ14"/>
    <mergeCell ref="FR14:FS14"/>
    <mergeCell ref="FT14:FU14"/>
    <mergeCell ref="FV14:FW14"/>
    <mergeCell ref="EO20:EZ20"/>
    <mergeCell ref="HB4:HO4"/>
    <mergeCell ref="HB5:HO5"/>
    <mergeCell ref="HB6:HO6"/>
    <mergeCell ref="HB7:HO7"/>
    <mergeCell ref="HB8:HO8"/>
    <mergeCell ref="HB9:HO9"/>
    <mergeCell ref="HB10:HO10"/>
    <mergeCell ref="HB11:HO11"/>
    <mergeCell ref="HB12:HO12"/>
    <mergeCell ref="HB13:HO13"/>
    <mergeCell ref="HB14:HB15"/>
    <mergeCell ref="HE14:HF14"/>
    <mergeCell ref="HG14:HH14"/>
    <mergeCell ref="HI14:HJ14"/>
    <mergeCell ref="HK14:HL14"/>
    <mergeCell ref="HM14:HN14"/>
    <mergeCell ref="HO14:HO15"/>
    <mergeCell ref="HC14:HD14"/>
    <mergeCell ref="HG37:HI38"/>
    <mergeCell ref="HJ37:HL38"/>
    <mergeCell ref="HM37:HO38"/>
    <mergeCell ref="HB39:HF40"/>
    <mergeCell ref="HG39:HI40"/>
    <mergeCell ref="HJ39:HL40"/>
    <mergeCell ref="HM39:HO40"/>
    <mergeCell ref="HB20:HO20"/>
    <mergeCell ref="HB21:HO21"/>
    <mergeCell ref="HB32:HO32"/>
    <mergeCell ref="HB33:HO33"/>
    <mergeCell ref="HB34:HF34"/>
    <mergeCell ref="HG34:HI35"/>
    <mergeCell ref="HJ34:HL35"/>
    <mergeCell ref="HM34:HO35"/>
    <mergeCell ref="HB35:HF35"/>
    <mergeCell ref="HQ4:ID4"/>
    <mergeCell ref="HQ5:ID5"/>
    <mergeCell ref="HQ6:ID6"/>
    <mergeCell ref="HQ7:ID7"/>
    <mergeCell ref="HQ8:ID8"/>
    <mergeCell ref="HQ9:ID9"/>
    <mergeCell ref="HQ10:ID10"/>
    <mergeCell ref="HQ11:ID11"/>
    <mergeCell ref="HQ12:ID12"/>
    <mergeCell ref="HQ13:ID13"/>
    <mergeCell ref="HQ14:HQ15"/>
    <mergeCell ref="HT14:HU14"/>
    <mergeCell ref="HV14:HW14"/>
    <mergeCell ref="HX14:HY14"/>
    <mergeCell ref="HZ14:IA14"/>
    <mergeCell ref="IB14:IC14"/>
    <mergeCell ref="ID14:ID15"/>
    <mergeCell ref="HQ20:ID20"/>
    <mergeCell ref="HQ21:ID21"/>
    <mergeCell ref="HQ32:ID32"/>
    <mergeCell ref="HQ33:ID33"/>
    <mergeCell ref="HQ34:HU34"/>
    <mergeCell ref="HV34:HX35"/>
    <mergeCell ref="HY34:IA35"/>
    <mergeCell ref="IB34:ID35"/>
    <mergeCell ref="HQ35:HU35"/>
    <mergeCell ref="HQ41:ID41"/>
    <mergeCell ref="HQ42:ID42"/>
    <mergeCell ref="HQ43:ID43"/>
    <mergeCell ref="EB22:EM33"/>
    <mergeCell ref="HQ36:HU36"/>
    <mergeCell ref="HV36:HX36"/>
    <mergeCell ref="HY36:IA36"/>
    <mergeCell ref="IB36:ID36"/>
    <mergeCell ref="HQ37:HU38"/>
    <mergeCell ref="HV37:HX38"/>
    <mergeCell ref="HY37:IA38"/>
    <mergeCell ref="IB37:ID38"/>
    <mergeCell ref="HQ39:HU40"/>
    <mergeCell ref="HV39:HX40"/>
    <mergeCell ref="HY39:IA40"/>
    <mergeCell ref="IB39:ID40"/>
    <mergeCell ref="HB41:HO41"/>
    <mergeCell ref="HB42:HO42"/>
    <mergeCell ref="HB43:HO43"/>
    <mergeCell ref="HB36:HF36"/>
    <mergeCell ref="HG36:HI36"/>
    <mergeCell ref="HJ36:HL36"/>
    <mergeCell ref="HM36:HO36"/>
    <mergeCell ref="HB37:HF38"/>
  </mergeCells>
  <hyperlinks>
    <hyperlink ref="B20" r:id="rId1" xr:uid="{9B561D90-A70B-4A3B-AEE4-0195B8D124DC}"/>
    <hyperlink ref="O20" r:id="rId2" xr:uid="{4C9FA6F5-5F08-49FE-B1DF-33516F777E5A}"/>
    <hyperlink ref="AB20" r:id="rId3" xr:uid="{16329915-89B5-408E-A625-FDA6C3A973A5}"/>
    <hyperlink ref="AO20" r:id="rId4" xr:uid="{E437E51E-A129-48EB-A6F8-0FCD8458CBA4}"/>
    <hyperlink ref="BB20" r:id="rId5" xr:uid="{21C75C59-70F2-4EF0-9C28-A0875BB9E9F7}"/>
    <hyperlink ref="BO20" r:id="rId6" xr:uid="{EABD4B3E-FE00-4AE0-95AA-0F0CD6124855}"/>
    <hyperlink ref="CB20" r:id="rId7" xr:uid="{3E7AA757-B599-413F-A069-D0C4AFEF2693}"/>
    <hyperlink ref="CO20" r:id="rId8" xr:uid="{26D9FD5B-05AC-484A-8448-FA47756D6024}"/>
    <hyperlink ref="DB20" r:id="rId9" xr:uid="{DF83031A-0EA2-4647-918B-182D8BCF2D12}"/>
    <hyperlink ref="DO20" r:id="rId10" xr:uid="{C805A4CC-7626-4779-9A42-049C73D66A57}"/>
    <hyperlink ref="EO21:EX21" location="'Product Labelling and Riskomete'!A1" display="Click Here" xr:uid="{2093AD15-0D42-45B7-9327-8A3BCC7216EB}"/>
    <hyperlink ref="EO20" r:id="rId11" xr:uid="{5A212F7E-3F21-44FB-9497-B192D3D19E8B}"/>
    <hyperlink ref="FB21:FK21" location="'Product Labelling and Riskomete'!A1" display="Click Here" xr:uid="{5405A471-8B3B-4A21-8E02-B27C5940237D}"/>
    <hyperlink ref="FB20" r:id="rId12" xr:uid="{AD9129DE-885A-4E7C-A9D0-C415E7DB9741}"/>
    <hyperlink ref="GB20" r:id="rId13" xr:uid="{593D8A43-0E52-409E-B7EA-F8E7BC19B023}"/>
    <hyperlink ref="EB20" r:id="rId14" xr:uid="{BE4047C7-5108-40AF-B70C-75E8CE96C741}"/>
    <hyperlink ref="EB21:EK21" location="'Product Labelling and Riskomete'!A1" display="Click Here" xr:uid="{14EDCDFD-AFCB-4422-8837-DD078B775BBD}"/>
    <hyperlink ref="FO20" r:id="rId15" xr:uid="{14BB92C5-9D6C-4333-AED4-A66D326269E6}"/>
    <hyperlink ref="GO20" r:id="rId16" xr:uid="{7C5ED362-8B2A-4852-9369-5BBC62C96535}"/>
    <hyperlink ref="HB20" r:id="rId17" xr:uid="{332E1C63-278E-40DE-8F9D-847D663D5015}"/>
    <hyperlink ref="HQ20" r:id="rId18" xr:uid="{23F7A7C0-7ABC-4682-8356-C4E461D07FB4}"/>
    <hyperlink ref="IF20" r:id="rId19" xr:uid="{BFC95235-C8FA-4B28-97C0-9D32C8778FD0}"/>
  </hyperlinks>
  <pageMargins left="0.7" right="0.7" top="0.75" bottom="0.75" header="0.3" footer="0.3"/>
  <pageSetup paperSize="9" orientation="portrait"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494D8-BE26-44DE-A414-B90AFA317365}">
  <dimension ref="A2:EF38"/>
  <sheetViews>
    <sheetView showGridLines="0" zoomScale="85" zoomScaleNormal="85" workbookViewId="0">
      <pane xSplit="1" ySplit="4" topLeftCell="B5" activePane="bottomRight" state="frozen"/>
      <selection pane="topRight" activeCell="B1" sqref="B1"/>
      <selection pane="bottomLeft" activeCell="A5" sqref="A5"/>
      <selection pane="bottomRight" activeCell="DZ34" sqref="DZ34"/>
    </sheetView>
  </sheetViews>
  <sheetFormatPr defaultColWidth="8.88671875" defaultRowHeight="13.8" x14ac:dyDescent="0.25"/>
  <cols>
    <col min="1" max="1" width="29.88671875" style="33" bestFit="1" customWidth="1"/>
    <col min="2" max="2" width="24.109375" style="5" bestFit="1" customWidth="1"/>
    <col min="3" max="3" width="16.44140625" style="5" bestFit="1" customWidth="1"/>
    <col min="4" max="4" width="6.88671875" style="5" bestFit="1" customWidth="1"/>
    <col min="5" max="5" width="16.44140625" style="5" bestFit="1" customWidth="1"/>
    <col min="6" max="6" width="6.88671875" style="5" bestFit="1" customWidth="1"/>
    <col min="7" max="7" width="16.44140625" style="5" bestFit="1" customWidth="1"/>
    <col min="8" max="8" width="6.88671875" style="5" bestFit="1" customWidth="1"/>
    <col min="9" max="9" width="16.44140625" style="5" bestFit="1" customWidth="1"/>
    <col min="10" max="10" width="6.88671875" style="5" bestFit="1" customWidth="1"/>
    <col min="11" max="11" width="16.44140625" style="5" bestFit="1" customWidth="1"/>
    <col min="12" max="12" width="6.88671875" style="5" bestFit="1" customWidth="1"/>
    <col min="13" max="13" width="16.33203125" style="5" bestFit="1" customWidth="1"/>
    <col min="14" max="14" width="5.6640625" style="3" customWidth="1"/>
    <col min="15" max="15" width="29.6640625" style="5" bestFit="1" customWidth="1"/>
    <col min="16" max="16" width="16.44140625" style="5" bestFit="1" customWidth="1"/>
    <col min="17" max="17" width="6.88671875" style="5" bestFit="1" customWidth="1"/>
    <col min="18" max="18" width="16.44140625" style="5" bestFit="1" customWidth="1"/>
    <col min="19" max="19" width="6.88671875" style="5" bestFit="1" customWidth="1"/>
    <col min="20" max="20" width="16.44140625" style="5" bestFit="1" customWidth="1"/>
    <col min="21" max="21" width="6.88671875" style="5" bestFit="1" customWidth="1"/>
    <col min="22" max="22" width="16.44140625" style="5" bestFit="1" customWidth="1"/>
    <col min="23" max="23" width="6.88671875" style="5" bestFit="1" customWidth="1"/>
    <col min="24" max="24" width="16.44140625" style="5" bestFit="1" customWidth="1"/>
    <col min="25" max="25" width="6.88671875" style="5" bestFit="1" customWidth="1"/>
    <col min="26" max="26" width="16.33203125" style="5" bestFit="1" customWidth="1"/>
    <col min="27" max="27" width="8.88671875" style="3"/>
    <col min="28" max="28" width="39" style="5" bestFit="1" customWidth="1"/>
    <col min="29" max="29" width="16.6640625" style="5" bestFit="1" customWidth="1"/>
    <col min="30" max="30" width="6.88671875" style="5" bestFit="1" customWidth="1"/>
    <col min="31" max="31" width="16.44140625" style="5" bestFit="1" customWidth="1"/>
    <col min="32" max="32" width="6.88671875" style="5" bestFit="1" customWidth="1"/>
    <col min="33" max="33" width="16.44140625" style="5" bestFit="1" customWidth="1"/>
    <col min="34" max="34" width="6.88671875" style="5" bestFit="1" customWidth="1"/>
    <col min="35" max="35" width="16.44140625" style="5" bestFit="1" customWidth="1"/>
    <col min="36" max="36" width="6.88671875" style="5" bestFit="1" customWidth="1"/>
    <col min="37" max="37" width="16.44140625" style="5" bestFit="1" customWidth="1"/>
    <col min="38" max="38" width="7" style="5" bestFit="1" customWidth="1"/>
    <col min="39" max="39" width="16.33203125" style="5" bestFit="1" customWidth="1"/>
    <col min="40" max="40" width="8.88671875" style="3"/>
    <col min="41" max="41" width="34" style="5" bestFit="1" customWidth="1"/>
    <col min="42" max="42" width="16.44140625" style="5" bestFit="1" customWidth="1"/>
    <col min="43" max="43" width="6.88671875" style="5" bestFit="1" customWidth="1"/>
    <col min="44" max="44" width="16.44140625" style="5" bestFit="1" customWidth="1"/>
    <col min="45" max="45" width="6.88671875" style="5" bestFit="1" customWidth="1"/>
    <col min="46" max="46" width="16.44140625" style="5" bestFit="1" customWidth="1"/>
    <col min="47" max="47" width="6.88671875" style="5" bestFit="1" customWidth="1"/>
    <col min="48" max="48" width="16.44140625" style="5" bestFit="1" customWidth="1"/>
    <col min="49" max="49" width="6.88671875" style="5" bestFit="1" customWidth="1"/>
    <col min="50" max="50" width="16.44140625" style="5" bestFit="1" customWidth="1"/>
    <col min="51" max="51" width="6.88671875" style="5" bestFit="1" customWidth="1"/>
    <col min="52" max="52" width="16.33203125" style="5" bestFit="1" customWidth="1"/>
    <col min="53" max="53" width="8.88671875" style="3"/>
    <col min="54" max="54" width="24.5546875" style="5" bestFit="1" customWidth="1"/>
    <col min="55" max="55" width="16.44140625" style="5" bestFit="1" customWidth="1"/>
    <col min="56" max="56" width="6.88671875" style="5" bestFit="1" customWidth="1"/>
    <col min="57" max="57" width="16.44140625" style="5" bestFit="1" customWidth="1"/>
    <col min="58" max="58" width="6.88671875" style="5" bestFit="1" customWidth="1"/>
    <col min="59" max="59" width="16.44140625" style="5" bestFit="1" customWidth="1"/>
    <col min="60" max="60" width="6.88671875" style="5" bestFit="1" customWidth="1"/>
    <col min="61" max="61" width="16.44140625" style="5" bestFit="1" customWidth="1"/>
    <col min="62" max="62" width="6.88671875" style="5" bestFit="1" customWidth="1"/>
    <col min="63" max="63" width="16.44140625" style="5" bestFit="1" customWidth="1"/>
    <col min="64" max="64" width="6.88671875" style="5" bestFit="1" customWidth="1"/>
    <col min="65" max="65" width="16.33203125" style="5" bestFit="1" customWidth="1"/>
    <col min="66" max="66" width="8.88671875" style="3"/>
    <col min="67" max="67" width="24.109375" style="5" bestFit="1" customWidth="1"/>
    <col min="68" max="68" width="16.44140625" style="5" bestFit="1" customWidth="1"/>
    <col min="69" max="69" width="6.88671875" style="5" bestFit="1" customWidth="1"/>
    <col min="70" max="70" width="16.44140625" style="5" bestFit="1" customWidth="1"/>
    <col min="71" max="71" width="6.88671875" style="5" bestFit="1" customWidth="1"/>
    <col min="72" max="72" width="16.44140625" style="5" bestFit="1" customWidth="1"/>
    <col min="73" max="73" width="6.88671875" style="5" bestFit="1" customWidth="1"/>
    <col min="74" max="74" width="16.44140625" style="5" bestFit="1" customWidth="1"/>
    <col min="75" max="75" width="6.88671875" style="5" bestFit="1" customWidth="1"/>
    <col min="76" max="76" width="16.44140625" style="5" bestFit="1" customWidth="1"/>
    <col min="77" max="77" width="6.88671875" style="5" bestFit="1" customWidth="1"/>
    <col min="78" max="78" width="16.33203125" style="5" bestFit="1" customWidth="1"/>
    <col min="79" max="79" width="8.88671875" style="5"/>
    <col min="80" max="80" width="25.33203125" style="5" bestFit="1" customWidth="1"/>
    <col min="81" max="81" width="16.44140625" style="5" bestFit="1" customWidth="1"/>
    <col min="82" max="82" width="6.88671875" style="5" bestFit="1" customWidth="1"/>
    <col min="83" max="83" width="16.44140625" style="5" bestFit="1" customWidth="1"/>
    <col min="84" max="84" width="6.88671875" style="5" bestFit="1" customWidth="1"/>
    <col min="85" max="85" width="16.44140625" style="5" bestFit="1" customWidth="1"/>
    <col min="86" max="86" width="6.88671875" style="5" bestFit="1" customWidth="1"/>
    <col min="87" max="87" width="16.44140625" style="5" bestFit="1" customWidth="1"/>
    <col min="88" max="88" width="6.88671875" style="5" bestFit="1" customWidth="1"/>
    <col min="89" max="89" width="16.44140625" style="5" bestFit="1" customWidth="1"/>
    <col min="90" max="90" width="6.88671875" style="5" bestFit="1" customWidth="1"/>
    <col min="91" max="91" width="16.33203125" style="5" bestFit="1" customWidth="1"/>
    <col min="92" max="92" width="8.88671875" style="5"/>
    <col min="93" max="93" width="30.6640625" style="5" customWidth="1"/>
    <col min="94" max="94" width="12.6640625" style="5" customWidth="1"/>
    <col min="95" max="95" width="12" style="5" customWidth="1"/>
    <col min="96" max="96" width="16.6640625" style="5" bestFit="1" customWidth="1"/>
    <col min="97" max="97" width="7" style="5" bestFit="1" customWidth="1"/>
    <col min="98" max="98" width="16.6640625" style="5" bestFit="1" customWidth="1"/>
    <col min="99" max="99" width="7" style="5" bestFit="1" customWidth="1"/>
    <col min="100" max="100" width="16.6640625" style="5" bestFit="1" customWidth="1"/>
    <col min="101" max="101" width="7" style="5" bestFit="1" customWidth="1"/>
    <col min="102" max="102" width="16.6640625" style="5" bestFit="1" customWidth="1"/>
    <col min="103" max="103" width="7" style="5" bestFit="1" customWidth="1"/>
    <col min="104" max="104" width="16.6640625" style="5" bestFit="1" customWidth="1"/>
    <col min="105" max="105" width="7" style="5" bestFit="1" customWidth="1"/>
    <col min="106" max="106" width="23.33203125" style="5" customWidth="1"/>
    <col min="107" max="107" width="8.88671875" style="5"/>
    <col min="108" max="108" width="26.6640625" style="5" bestFit="1" customWidth="1"/>
    <col min="109" max="110" width="23.88671875" style="5" customWidth="1"/>
    <col min="111" max="111" width="13.5546875" style="5" customWidth="1"/>
    <col min="112" max="112" width="7" style="5" bestFit="1" customWidth="1"/>
    <col min="113" max="113" width="16.6640625" style="5" bestFit="1" customWidth="1"/>
    <col min="114" max="114" width="7" style="5" bestFit="1" customWidth="1"/>
    <col min="115" max="115" width="16.6640625" style="5" bestFit="1" customWidth="1"/>
    <col min="116" max="116" width="7" style="5" bestFit="1" customWidth="1"/>
    <col min="117" max="117" width="16.6640625" style="5" bestFit="1" customWidth="1"/>
    <col min="118" max="118" width="7" style="5" bestFit="1" customWidth="1"/>
    <col min="119" max="119" width="10" style="5" customWidth="1"/>
    <col min="120" max="120" width="7" style="5" bestFit="1" customWidth="1"/>
    <col min="121" max="121" width="12.6640625" style="5" customWidth="1"/>
    <col min="122" max="122" width="8.88671875" style="5"/>
    <col min="123" max="125" width="33.33203125" style="5" customWidth="1"/>
    <col min="126" max="131" width="8.88671875" style="5"/>
    <col min="132" max="132" width="11" style="5" bestFit="1" customWidth="1"/>
    <col min="133" max="133" width="9" style="5" bestFit="1" customWidth="1"/>
    <col min="134" max="134" width="11" style="5" bestFit="1" customWidth="1"/>
    <col min="135" max="135" width="9" style="5" bestFit="1" customWidth="1"/>
    <col min="136" max="136" width="11" style="5" bestFit="1" customWidth="1"/>
    <col min="137" max="16384" width="8.88671875" style="5"/>
  </cols>
  <sheetData>
    <row r="2" spans="1:136" x14ac:dyDescent="0.25">
      <c r="C2" s="6"/>
      <c r="E2" s="6"/>
      <c r="P2" s="6"/>
      <c r="R2" s="6"/>
      <c r="AC2" s="6"/>
      <c r="AE2" s="6"/>
      <c r="AP2" s="6"/>
      <c r="AR2" s="6"/>
      <c r="BC2" s="6"/>
      <c r="BE2" s="6"/>
      <c r="BP2" s="6"/>
      <c r="BR2" s="6"/>
      <c r="CC2" s="6"/>
      <c r="CE2" s="6"/>
    </row>
    <row r="3" spans="1:136" ht="14.4" thickBot="1" x14ac:dyDescent="0.3"/>
    <row r="4" spans="1:136" s="42" customFormat="1" ht="13.95" customHeight="1" x14ac:dyDescent="0.25">
      <c r="A4" s="70" t="s">
        <v>0</v>
      </c>
      <c r="B4" s="165" t="s">
        <v>160</v>
      </c>
      <c r="C4" s="166"/>
      <c r="D4" s="166"/>
      <c r="E4" s="166"/>
      <c r="F4" s="166"/>
      <c r="G4" s="166"/>
      <c r="H4" s="166"/>
      <c r="I4" s="166"/>
      <c r="J4" s="166"/>
      <c r="K4" s="166"/>
      <c r="L4" s="166"/>
      <c r="M4" s="167"/>
      <c r="N4" s="3"/>
      <c r="O4" s="165" t="s">
        <v>161</v>
      </c>
      <c r="P4" s="166"/>
      <c r="Q4" s="166"/>
      <c r="R4" s="166"/>
      <c r="S4" s="166"/>
      <c r="T4" s="166"/>
      <c r="U4" s="166"/>
      <c r="V4" s="166"/>
      <c r="W4" s="166"/>
      <c r="X4" s="166"/>
      <c r="Y4" s="166"/>
      <c r="Z4" s="167"/>
      <c r="AA4" s="3"/>
      <c r="AB4" s="165" t="s">
        <v>162</v>
      </c>
      <c r="AC4" s="166"/>
      <c r="AD4" s="166"/>
      <c r="AE4" s="166"/>
      <c r="AF4" s="166"/>
      <c r="AG4" s="166"/>
      <c r="AH4" s="166"/>
      <c r="AI4" s="166"/>
      <c r="AJ4" s="166"/>
      <c r="AK4" s="166"/>
      <c r="AL4" s="166"/>
      <c r="AM4" s="167"/>
      <c r="AN4" s="3"/>
      <c r="AO4" s="165" t="s">
        <v>163</v>
      </c>
      <c r="AP4" s="166"/>
      <c r="AQ4" s="166"/>
      <c r="AR4" s="166"/>
      <c r="AS4" s="166"/>
      <c r="AT4" s="166"/>
      <c r="AU4" s="166"/>
      <c r="AV4" s="166"/>
      <c r="AW4" s="166"/>
      <c r="AX4" s="166"/>
      <c r="AY4" s="166"/>
      <c r="AZ4" s="167"/>
      <c r="BA4" s="3"/>
      <c r="BB4" s="165" t="s">
        <v>164</v>
      </c>
      <c r="BC4" s="166"/>
      <c r="BD4" s="166"/>
      <c r="BE4" s="166"/>
      <c r="BF4" s="166"/>
      <c r="BG4" s="166"/>
      <c r="BH4" s="166"/>
      <c r="BI4" s="166"/>
      <c r="BJ4" s="166"/>
      <c r="BK4" s="166"/>
      <c r="BL4" s="166"/>
      <c r="BM4" s="167"/>
      <c r="BN4" s="3"/>
      <c r="BO4" s="165" t="s">
        <v>165</v>
      </c>
      <c r="BP4" s="166"/>
      <c r="BQ4" s="166"/>
      <c r="BR4" s="166"/>
      <c r="BS4" s="166"/>
      <c r="BT4" s="166"/>
      <c r="BU4" s="166"/>
      <c r="BV4" s="166"/>
      <c r="BW4" s="166"/>
      <c r="BX4" s="166"/>
      <c r="BY4" s="166"/>
      <c r="BZ4" s="167"/>
      <c r="CB4" s="165" t="s">
        <v>166</v>
      </c>
      <c r="CC4" s="166"/>
      <c r="CD4" s="166"/>
      <c r="CE4" s="166"/>
      <c r="CF4" s="166"/>
      <c r="CG4" s="166"/>
      <c r="CH4" s="166"/>
      <c r="CI4" s="166"/>
      <c r="CJ4" s="166"/>
      <c r="CK4" s="166"/>
      <c r="CL4" s="166"/>
      <c r="CM4" s="167"/>
      <c r="CO4" s="165" t="s">
        <v>167</v>
      </c>
      <c r="CP4" s="166"/>
      <c r="CQ4" s="166"/>
      <c r="CR4" s="166"/>
      <c r="CS4" s="166"/>
      <c r="CT4" s="166"/>
      <c r="CU4" s="166"/>
      <c r="CV4" s="166"/>
      <c r="CW4" s="166"/>
      <c r="CX4" s="166"/>
      <c r="CY4" s="166"/>
      <c r="CZ4" s="166"/>
      <c r="DA4" s="166"/>
      <c r="DB4" s="167"/>
      <c r="DD4" s="165" t="s">
        <v>168</v>
      </c>
      <c r="DE4" s="166"/>
      <c r="DF4" s="166"/>
      <c r="DG4" s="166"/>
      <c r="DH4" s="166"/>
      <c r="DI4" s="166"/>
      <c r="DJ4" s="166"/>
      <c r="DK4" s="166"/>
      <c r="DL4" s="166"/>
      <c r="DM4" s="166"/>
      <c r="DN4" s="166"/>
      <c r="DO4" s="166"/>
      <c r="DP4" s="166"/>
      <c r="DQ4" s="167"/>
      <c r="DS4" s="165" t="s">
        <v>169</v>
      </c>
      <c r="DT4" s="166"/>
      <c r="DU4" s="166"/>
      <c r="DV4" s="166"/>
      <c r="DW4" s="166"/>
      <c r="DX4" s="166"/>
      <c r="DY4" s="166"/>
      <c r="DZ4" s="166"/>
      <c r="EA4" s="166"/>
      <c r="EB4" s="166"/>
      <c r="EC4" s="166"/>
      <c r="ED4" s="166"/>
      <c r="EE4" s="166"/>
      <c r="EF4" s="167"/>
    </row>
    <row r="5" spans="1:136" ht="13.95" customHeight="1" x14ac:dyDescent="0.25">
      <c r="A5" s="1" t="s">
        <v>20</v>
      </c>
      <c r="B5" s="168" t="s">
        <v>170</v>
      </c>
      <c r="C5" s="169"/>
      <c r="D5" s="169"/>
      <c r="E5" s="169"/>
      <c r="F5" s="169"/>
      <c r="G5" s="169"/>
      <c r="H5" s="169"/>
      <c r="I5" s="169"/>
      <c r="J5" s="169"/>
      <c r="K5" s="169"/>
      <c r="L5" s="169"/>
      <c r="M5" s="170"/>
      <c r="O5" s="207" t="s">
        <v>171</v>
      </c>
      <c r="P5" s="208"/>
      <c r="Q5" s="208"/>
      <c r="R5" s="208"/>
      <c r="S5" s="208"/>
      <c r="T5" s="208"/>
      <c r="U5" s="208"/>
      <c r="V5" s="208"/>
      <c r="W5" s="208"/>
      <c r="X5" s="208"/>
      <c r="Y5" s="208"/>
      <c r="Z5" s="209"/>
      <c r="AB5" s="207" t="s">
        <v>172</v>
      </c>
      <c r="AC5" s="208"/>
      <c r="AD5" s="208"/>
      <c r="AE5" s="208"/>
      <c r="AF5" s="208"/>
      <c r="AG5" s="208"/>
      <c r="AH5" s="208"/>
      <c r="AI5" s="208"/>
      <c r="AJ5" s="208"/>
      <c r="AK5" s="208"/>
      <c r="AL5" s="208"/>
      <c r="AM5" s="209"/>
      <c r="AO5" s="168" t="s">
        <v>173</v>
      </c>
      <c r="AP5" s="169"/>
      <c r="AQ5" s="169"/>
      <c r="AR5" s="169"/>
      <c r="AS5" s="169"/>
      <c r="AT5" s="169"/>
      <c r="AU5" s="169"/>
      <c r="AV5" s="169"/>
      <c r="AW5" s="169"/>
      <c r="AX5" s="169"/>
      <c r="AY5" s="169"/>
      <c r="AZ5" s="170"/>
      <c r="BB5" s="168" t="s">
        <v>174</v>
      </c>
      <c r="BC5" s="169"/>
      <c r="BD5" s="169"/>
      <c r="BE5" s="169"/>
      <c r="BF5" s="169"/>
      <c r="BG5" s="169"/>
      <c r="BH5" s="169"/>
      <c r="BI5" s="169"/>
      <c r="BJ5" s="169"/>
      <c r="BK5" s="169"/>
      <c r="BL5" s="169"/>
      <c r="BM5" s="170"/>
      <c r="BO5" s="168" t="s">
        <v>175</v>
      </c>
      <c r="BP5" s="169"/>
      <c r="BQ5" s="169"/>
      <c r="BR5" s="169"/>
      <c r="BS5" s="169"/>
      <c r="BT5" s="169"/>
      <c r="BU5" s="169"/>
      <c r="BV5" s="169"/>
      <c r="BW5" s="169"/>
      <c r="BX5" s="169"/>
      <c r="BY5" s="169"/>
      <c r="BZ5" s="170"/>
      <c r="CB5" s="168" t="s">
        <v>176</v>
      </c>
      <c r="CC5" s="169"/>
      <c r="CD5" s="169"/>
      <c r="CE5" s="169"/>
      <c r="CF5" s="169"/>
      <c r="CG5" s="169"/>
      <c r="CH5" s="169"/>
      <c r="CI5" s="169"/>
      <c r="CJ5" s="169"/>
      <c r="CK5" s="169"/>
      <c r="CL5" s="169"/>
      <c r="CM5" s="170"/>
      <c r="CO5" s="168" t="s">
        <v>177</v>
      </c>
      <c r="CP5" s="169"/>
      <c r="CQ5" s="169"/>
      <c r="CR5" s="169"/>
      <c r="CS5" s="169"/>
      <c r="CT5" s="169"/>
      <c r="CU5" s="169"/>
      <c r="CV5" s="169"/>
      <c r="CW5" s="169"/>
      <c r="CX5" s="169"/>
      <c r="CY5" s="169"/>
      <c r="CZ5" s="169"/>
      <c r="DA5" s="169"/>
      <c r="DB5" s="170"/>
      <c r="DD5" s="168" t="s">
        <v>178</v>
      </c>
      <c r="DE5" s="169"/>
      <c r="DF5" s="169"/>
      <c r="DG5" s="169"/>
      <c r="DH5" s="169"/>
      <c r="DI5" s="169"/>
      <c r="DJ5" s="169"/>
      <c r="DK5" s="169"/>
      <c r="DL5" s="169"/>
      <c r="DM5" s="169"/>
      <c r="DN5" s="169"/>
      <c r="DO5" s="169"/>
      <c r="DP5" s="169"/>
      <c r="DQ5" s="170"/>
      <c r="DS5" s="168" t="s">
        <v>179</v>
      </c>
      <c r="DT5" s="169"/>
      <c r="DU5" s="169"/>
      <c r="DV5" s="169"/>
      <c r="DW5" s="169"/>
      <c r="DX5" s="169"/>
      <c r="DY5" s="169"/>
      <c r="DZ5" s="169"/>
      <c r="EA5" s="169"/>
      <c r="EB5" s="169"/>
      <c r="EC5" s="169"/>
      <c r="ED5" s="169"/>
      <c r="EE5" s="169"/>
      <c r="EF5" s="170"/>
    </row>
    <row r="6" spans="1:136" x14ac:dyDescent="0.25">
      <c r="A6" s="1" t="s">
        <v>40</v>
      </c>
      <c r="B6" s="168" t="s">
        <v>41</v>
      </c>
      <c r="C6" s="169"/>
      <c r="D6" s="169"/>
      <c r="E6" s="169"/>
      <c r="F6" s="169"/>
      <c r="G6" s="169"/>
      <c r="H6" s="169"/>
      <c r="I6" s="169"/>
      <c r="J6" s="169"/>
      <c r="K6" s="169"/>
      <c r="L6" s="169"/>
      <c r="M6" s="170"/>
      <c r="O6" s="207" t="s">
        <v>41</v>
      </c>
      <c r="P6" s="208"/>
      <c r="Q6" s="208"/>
      <c r="R6" s="208"/>
      <c r="S6" s="208"/>
      <c r="T6" s="208"/>
      <c r="U6" s="208"/>
      <c r="V6" s="208"/>
      <c r="W6" s="208"/>
      <c r="X6" s="208"/>
      <c r="Y6" s="208"/>
      <c r="Z6" s="209"/>
      <c r="AB6" s="207" t="s">
        <v>41</v>
      </c>
      <c r="AC6" s="208"/>
      <c r="AD6" s="208"/>
      <c r="AE6" s="208"/>
      <c r="AF6" s="208"/>
      <c r="AG6" s="208"/>
      <c r="AH6" s="208"/>
      <c r="AI6" s="208"/>
      <c r="AJ6" s="208"/>
      <c r="AK6" s="208"/>
      <c r="AL6" s="208"/>
      <c r="AM6" s="209"/>
      <c r="AO6" s="168" t="s">
        <v>41</v>
      </c>
      <c r="AP6" s="169"/>
      <c r="AQ6" s="169"/>
      <c r="AR6" s="169"/>
      <c r="AS6" s="169"/>
      <c r="AT6" s="169"/>
      <c r="AU6" s="169"/>
      <c r="AV6" s="169"/>
      <c r="AW6" s="169"/>
      <c r="AX6" s="169"/>
      <c r="AY6" s="169"/>
      <c r="AZ6" s="170"/>
      <c r="BB6" s="168" t="s">
        <v>41</v>
      </c>
      <c r="BC6" s="169"/>
      <c r="BD6" s="169"/>
      <c r="BE6" s="169"/>
      <c r="BF6" s="169"/>
      <c r="BG6" s="169"/>
      <c r="BH6" s="169"/>
      <c r="BI6" s="169"/>
      <c r="BJ6" s="169"/>
      <c r="BK6" s="169"/>
      <c r="BL6" s="169"/>
      <c r="BM6" s="170"/>
      <c r="BO6" s="168" t="s">
        <v>41</v>
      </c>
      <c r="BP6" s="169"/>
      <c r="BQ6" s="169"/>
      <c r="BR6" s="169"/>
      <c r="BS6" s="169"/>
      <c r="BT6" s="169"/>
      <c r="BU6" s="169"/>
      <c r="BV6" s="169"/>
      <c r="BW6" s="169"/>
      <c r="BX6" s="169"/>
      <c r="BY6" s="169"/>
      <c r="BZ6" s="170"/>
      <c r="CB6" s="168" t="s">
        <v>41</v>
      </c>
      <c r="CC6" s="169"/>
      <c r="CD6" s="169"/>
      <c r="CE6" s="169"/>
      <c r="CF6" s="169"/>
      <c r="CG6" s="169"/>
      <c r="CH6" s="169"/>
      <c r="CI6" s="169"/>
      <c r="CJ6" s="169"/>
      <c r="CK6" s="169"/>
      <c r="CL6" s="169"/>
      <c r="CM6" s="170"/>
      <c r="CO6" s="168" t="s">
        <v>41</v>
      </c>
      <c r="CP6" s="169"/>
      <c r="CQ6" s="169"/>
      <c r="CR6" s="169"/>
      <c r="CS6" s="169"/>
      <c r="CT6" s="169"/>
      <c r="CU6" s="169"/>
      <c r="CV6" s="169"/>
      <c r="CW6" s="169"/>
      <c r="CX6" s="169"/>
      <c r="CY6" s="169"/>
      <c r="CZ6" s="169"/>
      <c r="DA6" s="169"/>
      <c r="DB6" s="170"/>
      <c r="DD6" s="168" t="s">
        <v>41</v>
      </c>
      <c r="DE6" s="169"/>
      <c r="DF6" s="169"/>
      <c r="DG6" s="169"/>
      <c r="DH6" s="169"/>
      <c r="DI6" s="169"/>
      <c r="DJ6" s="169"/>
      <c r="DK6" s="169"/>
      <c r="DL6" s="169"/>
      <c r="DM6" s="169"/>
      <c r="DN6" s="169"/>
      <c r="DO6" s="169"/>
      <c r="DP6" s="169"/>
      <c r="DQ6" s="170"/>
      <c r="DS6" s="168" t="s">
        <v>41</v>
      </c>
      <c r="DT6" s="169"/>
      <c r="DU6" s="169"/>
      <c r="DV6" s="169"/>
      <c r="DW6" s="169"/>
      <c r="DX6" s="169"/>
      <c r="DY6" s="169"/>
      <c r="DZ6" s="169"/>
      <c r="EA6" s="169"/>
      <c r="EB6" s="169"/>
      <c r="EC6" s="169"/>
      <c r="ED6" s="169"/>
      <c r="EE6" s="169"/>
      <c r="EF6" s="170"/>
    </row>
    <row r="7" spans="1:136" ht="81" customHeight="1" x14ac:dyDescent="0.25">
      <c r="A7" s="1" t="s">
        <v>45</v>
      </c>
      <c r="B7" s="168" t="s">
        <v>180</v>
      </c>
      <c r="C7" s="169"/>
      <c r="D7" s="169"/>
      <c r="E7" s="169"/>
      <c r="F7" s="169"/>
      <c r="G7" s="169"/>
      <c r="H7" s="169"/>
      <c r="I7" s="169"/>
      <c r="J7" s="169"/>
      <c r="K7" s="169"/>
      <c r="L7" s="169"/>
      <c r="M7" s="170"/>
      <c r="O7" s="207" t="s">
        <v>181</v>
      </c>
      <c r="P7" s="208"/>
      <c r="Q7" s="208"/>
      <c r="R7" s="208"/>
      <c r="S7" s="208"/>
      <c r="T7" s="208"/>
      <c r="U7" s="208"/>
      <c r="V7" s="208"/>
      <c r="W7" s="208"/>
      <c r="X7" s="208"/>
      <c r="Y7" s="208"/>
      <c r="Z7" s="209"/>
      <c r="AB7" s="207" t="s">
        <v>182</v>
      </c>
      <c r="AC7" s="208"/>
      <c r="AD7" s="208"/>
      <c r="AE7" s="208"/>
      <c r="AF7" s="208"/>
      <c r="AG7" s="208"/>
      <c r="AH7" s="208"/>
      <c r="AI7" s="208"/>
      <c r="AJ7" s="208"/>
      <c r="AK7" s="208"/>
      <c r="AL7" s="208"/>
      <c r="AM7" s="209"/>
      <c r="AO7" s="168" t="s">
        <v>183</v>
      </c>
      <c r="AP7" s="169"/>
      <c r="AQ7" s="169"/>
      <c r="AR7" s="169"/>
      <c r="AS7" s="169"/>
      <c r="AT7" s="169"/>
      <c r="AU7" s="169"/>
      <c r="AV7" s="169"/>
      <c r="AW7" s="169"/>
      <c r="AX7" s="169"/>
      <c r="AY7" s="169"/>
      <c r="AZ7" s="170"/>
      <c r="BB7" s="168" t="s">
        <v>184</v>
      </c>
      <c r="BC7" s="169"/>
      <c r="BD7" s="169"/>
      <c r="BE7" s="169"/>
      <c r="BF7" s="169"/>
      <c r="BG7" s="169"/>
      <c r="BH7" s="169"/>
      <c r="BI7" s="169"/>
      <c r="BJ7" s="169"/>
      <c r="BK7" s="169"/>
      <c r="BL7" s="169"/>
      <c r="BM7" s="170"/>
      <c r="BO7" s="168" t="s">
        <v>185</v>
      </c>
      <c r="BP7" s="169"/>
      <c r="BQ7" s="169"/>
      <c r="BR7" s="169"/>
      <c r="BS7" s="169"/>
      <c r="BT7" s="169"/>
      <c r="BU7" s="169"/>
      <c r="BV7" s="169"/>
      <c r="BW7" s="169"/>
      <c r="BX7" s="169"/>
      <c r="BY7" s="169"/>
      <c r="BZ7" s="170"/>
      <c r="CB7" s="168" t="s">
        <v>186</v>
      </c>
      <c r="CC7" s="169"/>
      <c r="CD7" s="169"/>
      <c r="CE7" s="169"/>
      <c r="CF7" s="169"/>
      <c r="CG7" s="169"/>
      <c r="CH7" s="169"/>
      <c r="CI7" s="169"/>
      <c r="CJ7" s="169"/>
      <c r="CK7" s="169"/>
      <c r="CL7" s="169"/>
      <c r="CM7" s="170"/>
      <c r="CO7" s="168" t="s">
        <v>187</v>
      </c>
      <c r="CP7" s="169"/>
      <c r="CQ7" s="169"/>
      <c r="CR7" s="169"/>
      <c r="CS7" s="169"/>
      <c r="CT7" s="169"/>
      <c r="CU7" s="169"/>
      <c r="CV7" s="169"/>
      <c r="CW7" s="169"/>
      <c r="CX7" s="169"/>
      <c r="CY7" s="169"/>
      <c r="CZ7" s="169"/>
      <c r="DA7" s="169"/>
      <c r="DB7" s="170"/>
      <c r="DD7" s="168" t="s">
        <v>188</v>
      </c>
      <c r="DE7" s="169"/>
      <c r="DF7" s="169"/>
      <c r="DG7" s="169"/>
      <c r="DH7" s="169"/>
      <c r="DI7" s="169"/>
      <c r="DJ7" s="169"/>
      <c r="DK7" s="169"/>
      <c r="DL7" s="169"/>
      <c r="DM7" s="169"/>
      <c r="DN7" s="169"/>
      <c r="DO7" s="169"/>
      <c r="DP7" s="169"/>
      <c r="DQ7" s="170"/>
      <c r="DS7" s="249" t="s">
        <v>189</v>
      </c>
      <c r="DT7" s="250"/>
      <c r="DU7" s="250"/>
      <c r="DV7" s="250"/>
      <c r="DW7" s="250"/>
      <c r="DX7" s="250"/>
      <c r="DY7" s="250"/>
      <c r="DZ7" s="250"/>
      <c r="EA7" s="250"/>
      <c r="EB7" s="250"/>
      <c r="EC7" s="250"/>
      <c r="ED7" s="250"/>
      <c r="EE7" s="250"/>
      <c r="EF7" s="251"/>
    </row>
    <row r="8" spans="1:136" s="3" customFormat="1" x14ac:dyDescent="0.25">
      <c r="A8" s="1" t="s">
        <v>65</v>
      </c>
      <c r="B8" s="168" t="s">
        <v>190</v>
      </c>
      <c r="C8" s="169"/>
      <c r="D8" s="169"/>
      <c r="E8" s="169"/>
      <c r="F8" s="169"/>
      <c r="G8" s="169"/>
      <c r="H8" s="169"/>
      <c r="I8" s="169"/>
      <c r="J8" s="169"/>
      <c r="K8" s="169"/>
      <c r="L8" s="169"/>
      <c r="M8" s="170"/>
      <c r="O8" s="207" t="s">
        <v>191</v>
      </c>
      <c r="P8" s="208"/>
      <c r="Q8" s="208"/>
      <c r="R8" s="208"/>
      <c r="S8" s="208"/>
      <c r="T8" s="208"/>
      <c r="U8" s="208"/>
      <c r="V8" s="208"/>
      <c r="W8" s="208"/>
      <c r="X8" s="208"/>
      <c r="Y8" s="208"/>
      <c r="Z8" s="209"/>
      <c r="AB8" s="207" t="s">
        <v>192</v>
      </c>
      <c r="AC8" s="208"/>
      <c r="AD8" s="208"/>
      <c r="AE8" s="208"/>
      <c r="AF8" s="208"/>
      <c r="AG8" s="208"/>
      <c r="AH8" s="208"/>
      <c r="AI8" s="208"/>
      <c r="AJ8" s="208"/>
      <c r="AK8" s="208"/>
      <c r="AL8" s="208"/>
      <c r="AM8" s="209"/>
      <c r="AO8" s="168" t="s">
        <v>66</v>
      </c>
      <c r="AP8" s="169"/>
      <c r="AQ8" s="169"/>
      <c r="AR8" s="169"/>
      <c r="AS8" s="169"/>
      <c r="AT8" s="169"/>
      <c r="AU8" s="169"/>
      <c r="AV8" s="169"/>
      <c r="AW8" s="169"/>
      <c r="AX8" s="169"/>
      <c r="AY8" s="169"/>
      <c r="AZ8" s="170"/>
      <c r="BB8" s="168" t="s">
        <v>193</v>
      </c>
      <c r="BC8" s="169"/>
      <c r="BD8" s="169"/>
      <c r="BE8" s="169"/>
      <c r="BF8" s="169"/>
      <c r="BG8" s="169"/>
      <c r="BH8" s="169"/>
      <c r="BI8" s="169"/>
      <c r="BJ8" s="169"/>
      <c r="BK8" s="169"/>
      <c r="BL8" s="169"/>
      <c r="BM8" s="170"/>
      <c r="BO8" s="168" t="s">
        <v>194</v>
      </c>
      <c r="BP8" s="169"/>
      <c r="BQ8" s="169"/>
      <c r="BR8" s="169"/>
      <c r="BS8" s="169"/>
      <c r="BT8" s="169"/>
      <c r="BU8" s="169"/>
      <c r="BV8" s="169"/>
      <c r="BW8" s="169"/>
      <c r="BX8" s="169"/>
      <c r="BY8" s="169"/>
      <c r="BZ8" s="170"/>
      <c r="CB8" s="204">
        <v>44914</v>
      </c>
      <c r="CC8" s="169"/>
      <c r="CD8" s="169"/>
      <c r="CE8" s="169"/>
      <c r="CF8" s="169"/>
      <c r="CG8" s="169"/>
      <c r="CH8" s="169"/>
      <c r="CI8" s="169"/>
      <c r="CJ8" s="169"/>
      <c r="CK8" s="169"/>
      <c r="CL8" s="169"/>
      <c r="CM8" s="170"/>
      <c r="CO8" s="204">
        <v>45800</v>
      </c>
      <c r="CP8" s="205"/>
      <c r="CQ8" s="205"/>
      <c r="CR8" s="169"/>
      <c r="CS8" s="169"/>
      <c r="CT8" s="169"/>
      <c r="CU8" s="169"/>
      <c r="CV8" s="169"/>
      <c r="CW8" s="169"/>
      <c r="CX8" s="169"/>
      <c r="CY8" s="169"/>
      <c r="CZ8" s="169"/>
      <c r="DA8" s="169"/>
      <c r="DB8" s="170"/>
      <c r="DD8" s="204">
        <v>45792</v>
      </c>
      <c r="DE8" s="205"/>
      <c r="DF8" s="205"/>
      <c r="DG8" s="169"/>
      <c r="DH8" s="169"/>
      <c r="DI8" s="169"/>
      <c r="DJ8" s="169"/>
      <c r="DK8" s="169"/>
      <c r="DL8" s="169"/>
      <c r="DM8" s="169"/>
      <c r="DN8" s="169"/>
      <c r="DO8" s="169"/>
      <c r="DP8" s="169"/>
      <c r="DQ8" s="170"/>
      <c r="DS8" s="204">
        <v>45889</v>
      </c>
      <c r="DT8" s="205"/>
      <c r="DU8" s="205"/>
      <c r="DV8" s="169"/>
      <c r="DW8" s="169"/>
      <c r="DX8" s="169"/>
      <c r="DY8" s="169"/>
      <c r="DZ8" s="169"/>
      <c r="EA8" s="169"/>
      <c r="EB8" s="169"/>
      <c r="EC8" s="169"/>
      <c r="ED8" s="169"/>
      <c r="EE8" s="169"/>
      <c r="EF8" s="170"/>
    </row>
    <row r="9" spans="1:136" s="3" customFormat="1" x14ac:dyDescent="0.25">
      <c r="A9" s="1" t="s">
        <v>76</v>
      </c>
      <c r="B9" s="168" t="s">
        <v>195</v>
      </c>
      <c r="C9" s="169"/>
      <c r="D9" s="169"/>
      <c r="E9" s="169"/>
      <c r="F9" s="169"/>
      <c r="G9" s="169"/>
      <c r="H9" s="169"/>
      <c r="I9" s="169"/>
      <c r="J9" s="169"/>
      <c r="K9" s="169"/>
      <c r="L9" s="169"/>
      <c r="M9" s="170"/>
      <c r="O9" s="168" t="s">
        <v>196</v>
      </c>
      <c r="P9" s="169"/>
      <c r="Q9" s="169"/>
      <c r="R9" s="169"/>
      <c r="S9" s="169"/>
      <c r="T9" s="169"/>
      <c r="U9" s="169"/>
      <c r="V9" s="169"/>
      <c r="W9" s="169"/>
      <c r="X9" s="169"/>
      <c r="Y9" s="169"/>
      <c r="Z9" s="170"/>
      <c r="AB9" s="168" t="s">
        <v>197</v>
      </c>
      <c r="AC9" s="169"/>
      <c r="AD9" s="169"/>
      <c r="AE9" s="169"/>
      <c r="AF9" s="169"/>
      <c r="AG9" s="169"/>
      <c r="AH9" s="169"/>
      <c r="AI9" s="169"/>
      <c r="AJ9" s="169"/>
      <c r="AK9" s="169"/>
      <c r="AL9" s="169"/>
      <c r="AM9" s="170"/>
      <c r="AO9" s="168" t="s">
        <v>198</v>
      </c>
      <c r="AP9" s="169"/>
      <c r="AQ9" s="169"/>
      <c r="AR9" s="169"/>
      <c r="AS9" s="169"/>
      <c r="AT9" s="169"/>
      <c r="AU9" s="169"/>
      <c r="AV9" s="169"/>
      <c r="AW9" s="169"/>
      <c r="AX9" s="169"/>
      <c r="AY9" s="169"/>
      <c r="AZ9" s="170"/>
      <c r="BB9" s="168" t="s">
        <v>199</v>
      </c>
      <c r="BC9" s="169"/>
      <c r="BD9" s="169"/>
      <c r="BE9" s="169"/>
      <c r="BF9" s="169"/>
      <c r="BG9" s="169"/>
      <c r="BH9" s="169"/>
      <c r="BI9" s="169"/>
      <c r="BJ9" s="169"/>
      <c r="BK9" s="169"/>
      <c r="BL9" s="169"/>
      <c r="BM9" s="170"/>
      <c r="BO9" s="168" t="s">
        <v>200</v>
      </c>
      <c r="BP9" s="169"/>
      <c r="BQ9" s="169"/>
      <c r="BR9" s="169"/>
      <c r="BS9" s="169"/>
      <c r="BT9" s="169"/>
      <c r="BU9" s="169"/>
      <c r="BV9" s="169"/>
      <c r="BW9" s="169"/>
      <c r="BX9" s="169"/>
      <c r="BY9" s="169"/>
      <c r="BZ9" s="170"/>
      <c r="CB9" s="168" t="s">
        <v>201</v>
      </c>
      <c r="CC9" s="169"/>
      <c r="CD9" s="169"/>
      <c r="CE9" s="169"/>
      <c r="CF9" s="169"/>
      <c r="CG9" s="169"/>
      <c r="CH9" s="169"/>
      <c r="CI9" s="169"/>
      <c r="CJ9" s="169"/>
      <c r="CK9" s="169"/>
      <c r="CL9" s="169"/>
      <c r="CM9" s="170"/>
      <c r="CO9" s="168" t="s">
        <v>202</v>
      </c>
      <c r="CP9" s="169"/>
      <c r="CQ9" s="169"/>
      <c r="CR9" s="169"/>
      <c r="CS9" s="169"/>
      <c r="CT9" s="169"/>
      <c r="CU9" s="169"/>
      <c r="CV9" s="169"/>
      <c r="CW9" s="169"/>
      <c r="CX9" s="169"/>
      <c r="CY9" s="169"/>
      <c r="CZ9" s="169"/>
      <c r="DA9" s="169"/>
      <c r="DB9" s="170"/>
      <c r="DD9" s="168" t="s">
        <v>203</v>
      </c>
      <c r="DE9" s="169"/>
      <c r="DF9" s="169"/>
      <c r="DG9" s="169"/>
      <c r="DH9" s="169"/>
      <c r="DI9" s="169"/>
      <c r="DJ9" s="169"/>
      <c r="DK9" s="169"/>
      <c r="DL9" s="169"/>
      <c r="DM9" s="169"/>
      <c r="DN9" s="169"/>
      <c r="DO9" s="169"/>
      <c r="DP9" s="169"/>
      <c r="DQ9" s="170"/>
      <c r="DS9" s="168" t="s">
        <v>204</v>
      </c>
      <c r="DT9" s="169"/>
      <c r="DU9" s="169"/>
      <c r="DV9" s="169"/>
      <c r="DW9" s="169"/>
      <c r="DX9" s="169"/>
      <c r="DY9" s="169"/>
      <c r="DZ9" s="169"/>
      <c r="EA9" s="169"/>
      <c r="EB9" s="169"/>
      <c r="EC9" s="169"/>
      <c r="ED9" s="169"/>
      <c r="EE9" s="169"/>
      <c r="EF9" s="170"/>
    </row>
    <row r="10" spans="1:136" s="3" customFormat="1" x14ac:dyDescent="0.25">
      <c r="A10" s="1" t="s">
        <v>93</v>
      </c>
      <c r="B10" s="168" t="s">
        <v>205</v>
      </c>
      <c r="C10" s="169"/>
      <c r="D10" s="169"/>
      <c r="E10" s="169"/>
      <c r="F10" s="169"/>
      <c r="G10" s="169"/>
      <c r="H10" s="169"/>
      <c r="I10" s="169"/>
      <c r="J10" s="169"/>
      <c r="K10" s="169"/>
      <c r="L10" s="169"/>
      <c r="M10" s="170"/>
      <c r="O10" s="207" t="s">
        <v>206</v>
      </c>
      <c r="P10" s="208"/>
      <c r="Q10" s="208"/>
      <c r="R10" s="208"/>
      <c r="S10" s="208"/>
      <c r="T10" s="208"/>
      <c r="U10" s="208"/>
      <c r="V10" s="208"/>
      <c r="W10" s="208"/>
      <c r="X10" s="208"/>
      <c r="Y10" s="208"/>
      <c r="Z10" s="209"/>
      <c r="AB10" s="207" t="s">
        <v>207</v>
      </c>
      <c r="AC10" s="208"/>
      <c r="AD10" s="208"/>
      <c r="AE10" s="208"/>
      <c r="AF10" s="208"/>
      <c r="AG10" s="208"/>
      <c r="AH10" s="208"/>
      <c r="AI10" s="208"/>
      <c r="AJ10" s="208"/>
      <c r="AK10" s="208"/>
      <c r="AL10" s="208"/>
      <c r="AM10" s="209"/>
      <c r="AO10" s="168" t="s">
        <v>208</v>
      </c>
      <c r="AP10" s="169"/>
      <c r="AQ10" s="169"/>
      <c r="AR10" s="169"/>
      <c r="AS10" s="169"/>
      <c r="AT10" s="169"/>
      <c r="AU10" s="169"/>
      <c r="AV10" s="169"/>
      <c r="AW10" s="169"/>
      <c r="AX10" s="169"/>
      <c r="AY10" s="169"/>
      <c r="AZ10" s="170"/>
      <c r="BB10" s="168" t="s">
        <v>209</v>
      </c>
      <c r="BC10" s="169"/>
      <c r="BD10" s="169"/>
      <c r="BE10" s="169"/>
      <c r="BF10" s="169"/>
      <c r="BG10" s="169"/>
      <c r="BH10" s="169"/>
      <c r="BI10" s="169"/>
      <c r="BJ10" s="169"/>
      <c r="BK10" s="169"/>
      <c r="BL10" s="169"/>
      <c r="BM10" s="170"/>
      <c r="BO10" s="168" t="s">
        <v>210</v>
      </c>
      <c r="BP10" s="169"/>
      <c r="BQ10" s="169"/>
      <c r="BR10" s="169"/>
      <c r="BS10" s="169"/>
      <c r="BT10" s="169"/>
      <c r="BU10" s="169"/>
      <c r="BV10" s="169"/>
      <c r="BW10" s="169"/>
      <c r="BX10" s="169"/>
      <c r="BY10" s="169"/>
      <c r="BZ10" s="170"/>
      <c r="CB10" s="168" t="s">
        <v>211</v>
      </c>
      <c r="CC10" s="169"/>
      <c r="CD10" s="169"/>
      <c r="CE10" s="169"/>
      <c r="CF10" s="169"/>
      <c r="CG10" s="169"/>
      <c r="CH10" s="169"/>
      <c r="CI10" s="169"/>
      <c r="CJ10" s="169"/>
      <c r="CK10" s="169"/>
      <c r="CL10" s="169"/>
      <c r="CM10" s="170"/>
      <c r="CO10" s="168" t="s">
        <v>212</v>
      </c>
      <c r="CP10" s="169"/>
      <c r="CQ10" s="169"/>
      <c r="CR10" s="169"/>
      <c r="CS10" s="169"/>
      <c r="CT10" s="169"/>
      <c r="CU10" s="169"/>
      <c r="CV10" s="169"/>
      <c r="CW10" s="169"/>
      <c r="CX10" s="169"/>
      <c r="CY10" s="169"/>
      <c r="CZ10" s="169"/>
      <c r="DA10" s="169"/>
      <c r="DB10" s="170"/>
      <c r="DD10" s="168" t="s">
        <v>213</v>
      </c>
      <c r="DE10" s="169"/>
      <c r="DF10" s="169"/>
      <c r="DG10" s="169"/>
      <c r="DH10" s="169"/>
      <c r="DI10" s="169"/>
      <c r="DJ10" s="169"/>
      <c r="DK10" s="169"/>
      <c r="DL10" s="169"/>
      <c r="DM10" s="169"/>
      <c r="DN10" s="169"/>
      <c r="DO10" s="169"/>
      <c r="DP10" s="169"/>
      <c r="DQ10" s="170"/>
      <c r="DS10" s="168" t="s">
        <v>214</v>
      </c>
      <c r="DT10" s="169"/>
      <c r="DU10" s="169"/>
      <c r="DV10" s="169"/>
      <c r="DW10" s="169"/>
      <c r="DX10" s="169"/>
      <c r="DY10" s="169"/>
      <c r="DZ10" s="169"/>
      <c r="EA10" s="169"/>
      <c r="EB10" s="169"/>
      <c r="EC10" s="169"/>
      <c r="ED10" s="169"/>
      <c r="EE10" s="169"/>
      <c r="EF10" s="170"/>
    </row>
    <row r="11" spans="1:136" s="3" customFormat="1" ht="78.599999999999994" customHeight="1" x14ac:dyDescent="0.25">
      <c r="A11" s="1" t="s">
        <v>111</v>
      </c>
      <c r="B11" s="168" t="s">
        <v>406</v>
      </c>
      <c r="C11" s="169"/>
      <c r="D11" s="169"/>
      <c r="E11" s="169"/>
      <c r="F11" s="169"/>
      <c r="G11" s="169"/>
      <c r="H11" s="169"/>
      <c r="I11" s="169"/>
      <c r="J11" s="169"/>
      <c r="K11" s="169"/>
      <c r="L11" s="169"/>
      <c r="M11" s="170"/>
      <c r="O11" s="207" t="s">
        <v>407</v>
      </c>
      <c r="P11" s="208"/>
      <c r="Q11" s="208"/>
      <c r="R11" s="208"/>
      <c r="S11" s="208"/>
      <c r="T11" s="208"/>
      <c r="U11" s="208"/>
      <c r="V11" s="208"/>
      <c r="W11" s="208"/>
      <c r="X11" s="208"/>
      <c r="Y11" s="208"/>
      <c r="Z11" s="209"/>
      <c r="AB11" s="207" t="s">
        <v>393</v>
      </c>
      <c r="AC11" s="208"/>
      <c r="AD11" s="208"/>
      <c r="AE11" s="208"/>
      <c r="AF11" s="208"/>
      <c r="AG11" s="208"/>
      <c r="AH11" s="208"/>
      <c r="AI11" s="208"/>
      <c r="AJ11" s="208"/>
      <c r="AK11" s="208"/>
      <c r="AL11" s="208"/>
      <c r="AM11" s="209"/>
      <c r="AO11" s="168" t="s">
        <v>391</v>
      </c>
      <c r="AP11" s="169"/>
      <c r="AQ11" s="169"/>
      <c r="AR11" s="169"/>
      <c r="AS11" s="169"/>
      <c r="AT11" s="169"/>
      <c r="AU11" s="169"/>
      <c r="AV11" s="169"/>
      <c r="AW11" s="169"/>
      <c r="AX11" s="169"/>
      <c r="AY11" s="169"/>
      <c r="AZ11" s="170"/>
      <c r="BB11" s="168" t="s">
        <v>401</v>
      </c>
      <c r="BC11" s="169"/>
      <c r="BD11" s="169"/>
      <c r="BE11" s="169"/>
      <c r="BF11" s="169"/>
      <c r="BG11" s="169"/>
      <c r="BH11" s="169"/>
      <c r="BI11" s="169"/>
      <c r="BJ11" s="169"/>
      <c r="BK11" s="169"/>
      <c r="BL11" s="169"/>
      <c r="BM11" s="170"/>
      <c r="BO11" s="168" t="s">
        <v>403</v>
      </c>
      <c r="BP11" s="169"/>
      <c r="BQ11" s="169"/>
      <c r="BR11" s="169"/>
      <c r="BS11" s="169"/>
      <c r="BT11" s="169"/>
      <c r="BU11" s="169"/>
      <c r="BV11" s="169"/>
      <c r="BW11" s="169"/>
      <c r="BX11" s="169"/>
      <c r="BY11" s="169"/>
      <c r="BZ11" s="170"/>
      <c r="CB11" s="168" t="s">
        <v>408</v>
      </c>
      <c r="CC11" s="169"/>
      <c r="CD11" s="169"/>
      <c r="CE11" s="169"/>
      <c r="CF11" s="169"/>
      <c r="CG11" s="169"/>
      <c r="CH11" s="169"/>
      <c r="CI11" s="169"/>
      <c r="CJ11" s="169"/>
      <c r="CK11" s="169"/>
      <c r="CL11" s="169"/>
      <c r="CM11" s="170"/>
      <c r="CO11" s="168" t="s">
        <v>215</v>
      </c>
      <c r="CP11" s="169"/>
      <c r="CQ11" s="169"/>
      <c r="CR11" s="169"/>
      <c r="CS11" s="169"/>
      <c r="CT11" s="169"/>
      <c r="CU11" s="169"/>
      <c r="CV11" s="169"/>
      <c r="CW11" s="169"/>
      <c r="CX11" s="169"/>
      <c r="CY11" s="169"/>
      <c r="CZ11" s="169"/>
      <c r="DA11" s="169"/>
      <c r="DB11" s="170"/>
      <c r="DD11" s="168" t="s">
        <v>405</v>
      </c>
      <c r="DE11" s="169"/>
      <c r="DF11" s="169"/>
      <c r="DG11" s="169"/>
      <c r="DH11" s="169"/>
      <c r="DI11" s="169"/>
      <c r="DJ11" s="169"/>
      <c r="DK11" s="169"/>
      <c r="DL11" s="169"/>
      <c r="DM11" s="169"/>
      <c r="DN11" s="169"/>
      <c r="DO11" s="169"/>
      <c r="DP11" s="169"/>
      <c r="DQ11" s="170"/>
      <c r="DS11" s="168" t="s">
        <v>404</v>
      </c>
      <c r="DT11" s="169"/>
      <c r="DU11" s="169"/>
      <c r="DV11" s="169"/>
      <c r="DW11" s="169"/>
      <c r="DX11" s="169"/>
      <c r="DY11" s="169"/>
      <c r="DZ11" s="169"/>
      <c r="EA11" s="169"/>
      <c r="EB11" s="169"/>
      <c r="EC11" s="169"/>
      <c r="ED11" s="169"/>
      <c r="EE11" s="169"/>
      <c r="EF11" s="170"/>
    </row>
    <row r="12" spans="1:136" s="8" customFormat="1" ht="13.8" customHeight="1" x14ac:dyDescent="0.25">
      <c r="A12" s="7" t="s">
        <v>216</v>
      </c>
      <c r="B12" s="147">
        <f>HLOOKUP($4:$4,[1]Hlookup!$3:$5,3,0)</f>
        <v>4755.7708658080001</v>
      </c>
      <c r="C12" s="148"/>
      <c r="D12" s="148"/>
      <c r="E12" s="148"/>
      <c r="F12" s="148"/>
      <c r="G12" s="148"/>
      <c r="H12" s="148"/>
      <c r="I12" s="148"/>
      <c r="J12" s="148"/>
      <c r="K12" s="148"/>
      <c r="L12" s="148"/>
      <c r="M12" s="149"/>
      <c r="N12" s="3"/>
      <c r="O12" s="147">
        <f>HLOOKUP($4:$4,[1]Hlookup!$3:$5,3,0)</f>
        <v>1239.056774439</v>
      </c>
      <c r="P12" s="148"/>
      <c r="Q12" s="148"/>
      <c r="R12" s="148"/>
      <c r="S12" s="148"/>
      <c r="T12" s="148"/>
      <c r="U12" s="148"/>
      <c r="V12" s="148"/>
      <c r="W12" s="148"/>
      <c r="X12" s="148"/>
      <c r="Y12" s="148"/>
      <c r="Z12" s="149"/>
      <c r="AA12" s="3"/>
      <c r="AB12" s="147">
        <f>HLOOKUP($4:$4,[1]Hlookup!$3:$5,3,0)</f>
        <v>280.82830512600003</v>
      </c>
      <c r="AC12" s="148"/>
      <c r="AD12" s="148"/>
      <c r="AE12" s="148"/>
      <c r="AF12" s="148"/>
      <c r="AG12" s="148"/>
      <c r="AH12" s="148"/>
      <c r="AI12" s="148"/>
      <c r="AJ12" s="148"/>
      <c r="AK12" s="148"/>
      <c r="AL12" s="148"/>
      <c r="AM12" s="149"/>
      <c r="AN12" s="3"/>
      <c r="AO12" s="147">
        <f>HLOOKUP($4:$4,[1]Hlookup!$3:$5,3,0)</f>
        <v>811.01702794100004</v>
      </c>
      <c r="AP12" s="148"/>
      <c r="AQ12" s="148"/>
      <c r="AR12" s="148"/>
      <c r="AS12" s="148"/>
      <c r="AT12" s="148"/>
      <c r="AU12" s="148"/>
      <c r="AV12" s="148"/>
      <c r="AW12" s="148"/>
      <c r="AX12" s="148"/>
      <c r="AY12" s="148"/>
      <c r="AZ12" s="149"/>
      <c r="BA12" s="3"/>
      <c r="BB12" s="147">
        <f>HLOOKUP($4:$4,[1]Hlookup!$3:$5,3,0)</f>
        <v>1255.411461205</v>
      </c>
      <c r="BC12" s="148"/>
      <c r="BD12" s="148"/>
      <c r="BE12" s="148"/>
      <c r="BF12" s="148"/>
      <c r="BG12" s="148"/>
      <c r="BH12" s="148"/>
      <c r="BI12" s="148"/>
      <c r="BJ12" s="148"/>
      <c r="BK12" s="148"/>
      <c r="BL12" s="148"/>
      <c r="BM12" s="149"/>
      <c r="BN12" s="3"/>
      <c r="BO12" s="147">
        <f>HLOOKUP($4:$4,[1]Hlookup!$3:$5,3,0)</f>
        <v>36.714055223999999</v>
      </c>
      <c r="BP12" s="148"/>
      <c r="BQ12" s="148"/>
      <c r="BR12" s="148"/>
      <c r="BS12" s="148"/>
      <c r="BT12" s="148"/>
      <c r="BU12" s="148"/>
      <c r="BV12" s="148"/>
      <c r="BW12" s="148"/>
      <c r="BX12" s="148"/>
      <c r="BY12" s="148"/>
      <c r="BZ12" s="149"/>
      <c r="CB12" s="147">
        <f>HLOOKUP($4:$4,[1]Hlookup!$3:$5,3,0)</f>
        <v>1408.460496485</v>
      </c>
      <c r="CC12" s="148"/>
      <c r="CD12" s="148"/>
      <c r="CE12" s="148"/>
      <c r="CF12" s="148"/>
      <c r="CG12" s="148"/>
      <c r="CH12" s="148"/>
      <c r="CI12" s="148"/>
      <c r="CJ12" s="148"/>
      <c r="CK12" s="148"/>
      <c r="CL12" s="148"/>
      <c r="CM12" s="149"/>
      <c r="CO12" s="168">
        <f>HLOOKUP(CO4,[1]Hlookup!$B$3:$AX$5,3,0)</f>
        <v>70.663271565999992</v>
      </c>
      <c r="CP12" s="169"/>
      <c r="CQ12" s="169"/>
      <c r="CR12" s="169"/>
      <c r="CS12" s="169"/>
      <c r="CT12" s="169"/>
      <c r="CU12" s="169"/>
      <c r="CV12" s="169"/>
      <c r="CW12" s="169"/>
      <c r="CX12" s="169"/>
      <c r="CY12" s="169"/>
      <c r="CZ12" s="169"/>
      <c r="DA12" s="169"/>
      <c r="DB12" s="170"/>
      <c r="DD12" s="147">
        <f>HLOOKUP($4:$4,[1]Hlookup!$3:$5,3,0)</f>
        <v>125.013862209</v>
      </c>
      <c r="DE12" s="148"/>
      <c r="DF12" s="148"/>
      <c r="DG12" s="148"/>
      <c r="DH12" s="148"/>
      <c r="DI12" s="148"/>
      <c r="DJ12" s="148"/>
      <c r="DK12" s="148"/>
      <c r="DL12" s="148"/>
      <c r="DM12" s="148"/>
      <c r="DN12" s="148"/>
      <c r="DO12" s="148"/>
      <c r="DP12" s="148"/>
      <c r="DQ12" s="149"/>
      <c r="DS12" s="147">
        <f>HLOOKUP($4:$4,[1]Hlookup!$3:$5,3,0)</f>
        <v>200.91035238000001</v>
      </c>
      <c r="DT12" s="148"/>
      <c r="DU12" s="148"/>
      <c r="DV12" s="148"/>
      <c r="DW12" s="148"/>
      <c r="DX12" s="148"/>
      <c r="DY12" s="148"/>
      <c r="DZ12" s="148"/>
      <c r="EA12" s="148"/>
      <c r="EB12" s="148"/>
      <c r="EC12" s="148"/>
      <c r="ED12" s="148"/>
      <c r="EE12" s="148"/>
      <c r="EF12" s="149"/>
    </row>
    <row r="13" spans="1:136" s="3" customFormat="1" ht="14.4" customHeight="1" thickBot="1" x14ac:dyDescent="0.3">
      <c r="A13" s="1" t="s">
        <v>127</v>
      </c>
      <c r="B13" s="147" t="str">
        <f>HLOOKUP($4:$4,[1]Hlookup!$3:$5,2,0)</f>
        <v>Base Expense Ratio - Regular Plan: 1.61, Direct Plan: 0.63</v>
      </c>
      <c r="C13" s="148"/>
      <c r="D13" s="148"/>
      <c r="E13" s="148"/>
      <c r="F13" s="148"/>
      <c r="G13" s="148"/>
      <c r="H13" s="148"/>
      <c r="I13" s="148"/>
      <c r="J13" s="148"/>
      <c r="K13" s="148"/>
      <c r="L13" s="148"/>
      <c r="M13" s="149"/>
      <c r="O13" s="147" t="str">
        <f>HLOOKUP($4:$4,[1]Hlookup!$3:$5,2,0)</f>
        <v>Base Expense Ratio - Regular Plan: 1.86, Direct Plan: 0.51</v>
      </c>
      <c r="P13" s="148"/>
      <c r="Q13" s="148"/>
      <c r="R13" s="148"/>
      <c r="S13" s="148"/>
      <c r="T13" s="148"/>
      <c r="U13" s="148"/>
      <c r="V13" s="148"/>
      <c r="W13" s="148"/>
      <c r="X13" s="148"/>
      <c r="Y13" s="148"/>
      <c r="Z13" s="149"/>
      <c r="AB13" s="147" t="str">
        <f>HLOOKUP($4:$4,[1]Hlookup!$3:$5,2,0)</f>
        <v>Base Expense Ratio - Regular Plan: 2.1, Direct Plan: 1.13</v>
      </c>
      <c r="AC13" s="148"/>
      <c r="AD13" s="148"/>
      <c r="AE13" s="148"/>
      <c r="AF13" s="148"/>
      <c r="AG13" s="148"/>
      <c r="AH13" s="148"/>
      <c r="AI13" s="148"/>
      <c r="AJ13" s="148"/>
      <c r="AK13" s="148"/>
      <c r="AL13" s="148"/>
      <c r="AM13" s="149"/>
      <c r="AO13" s="147" t="str">
        <f>HLOOKUP($4:$4,[1]Hlookup!$3:$5,2,0)</f>
        <v>Base Expense Ratio - Regular Plan: 1.75, Direct Plan: 0.47</v>
      </c>
      <c r="AP13" s="148"/>
      <c r="AQ13" s="148"/>
      <c r="AR13" s="148"/>
      <c r="AS13" s="148"/>
      <c r="AT13" s="148"/>
      <c r="AU13" s="148"/>
      <c r="AV13" s="148"/>
      <c r="AW13" s="148"/>
      <c r="AX13" s="148"/>
      <c r="AY13" s="148"/>
      <c r="AZ13" s="149"/>
      <c r="BB13" s="147" t="str">
        <f>HLOOKUP($4:$4,[1]Hlookup!$3:$5,2,0)</f>
        <v>Base Expense Ratio - Regular Plan: 0.91, Direct Plan: 0.25</v>
      </c>
      <c r="BC13" s="148"/>
      <c r="BD13" s="148"/>
      <c r="BE13" s="148"/>
      <c r="BF13" s="148"/>
      <c r="BG13" s="148"/>
      <c r="BH13" s="148"/>
      <c r="BI13" s="148"/>
      <c r="BJ13" s="148"/>
      <c r="BK13" s="148"/>
      <c r="BL13" s="148"/>
      <c r="BM13" s="149"/>
      <c r="BO13" s="147" t="str">
        <f>HLOOKUP($4:$4,[1]Hlookup!$3:$5,2,0)</f>
        <v>Base Expense Ratio - Regular Plan: 1.35, Direct Plan: 0.51</v>
      </c>
      <c r="BP13" s="148"/>
      <c r="BQ13" s="148"/>
      <c r="BR13" s="148"/>
      <c r="BS13" s="148"/>
      <c r="BT13" s="148"/>
      <c r="BU13" s="148"/>
      <c r="BV13" s="148"/>
      <c r="BW13" s="148"/>
      <c r="BX13" s="148"/>
      <c r="BY13" s="148"/>
      <c r="BZ13" s="149"/>
      <c r="CB13" s="147" t="str">
        <f>HLOOKUP($4:$4,[1]Hlookup!$3:$5,2,0)</f>
        <v>Base Expense Ratio - Regular Plan: 1.75, Direct Plan: 0.76</v>
      </c>
      <c r="CC13" s="148"/>
      <c r="CD13" s="148"/>
      <c r="CE13" s="148"/>
      <c r="CF13" s="148"/>
      <c r="CG13" s="148"/>
      <c r="CH13" s="148"/>
      <c r="CI13" s="148"/>
      <c r="CJ13" s="148"/>
      <c r="CK13" s="148"/>
      <c r="CL13" s="148"/>
      <c r="CM13" s="149"/>
      <c r="CO13" s="168" t="str">
        <f>HLOOKUP(CO4,[1]Hlookup!$B$3:$AX$5,2,0)</f>
        <v>Base Expense Ratio - Regular Plan: 0.19, Direct Plan: 0.05</v>
      </c>
      <c r="CP13" s="169"/>
      <c r="CQ13" s="169"/>
      <c r="CR13" s="169"/>
      <c r="CS13" s="169"/>
      <c r="CT13" s="169"/>
      <c r="CU13" s="169"/>
      <c r="CV13" s="169"/>
      <c r="CW13" s="169"/>
      <c r="CX13" s="169"/>
      <c r="CY13" s="169"/>
      <c r="CZ13" s="169"/>
      <c r="DA13" s="169"/>
      <c r="DB13" s="170"/>
      <c r="DD13" s="147" t="str">
        <f>HLOOKUP($4:$4,[1]Hlookup!$3:$5,2,0)</f>
        <v>Base Expense Ratio - Regular Plan: 0.93, Direct Plan: 0.23</v>
      </c>
      <c r="DE13" s="148"/>
      <c r="DF13" s="148"/>
      <c r="DG13" s="148"/>
      <c r="DH13" s="148"/>
      <c r="DI13" s="148"/>
      <c r="DJ13" s="148"/>
      <c r="DK13" s="148"/>
      <c r="DL13" s="148"/>
      <c r="DM13" s="148"/>
      <c r="DN13" s="148"/>
      <c r="DO13" s="148"/>
      <c r="DP13" s="148"/>
      <c r="DQ13" s="149"/>
      <c r="DS13" s="147" t="str">
        <f>HLOOKUP($4:$4,[1]Hlookup!$3:$5,2,0)</f>
        <v>Base Expense Ratio - Regular Plan: 0.4, Direct Plan: 0.09</v>
      </c>
      <c r="DT13" s="148"/>
      <c r="DU13" s="148"/>
      <c r="DV13" s="148"/>
      <c r="DW13" s="148"/>
      <c r="DX13" s="148"/>
      <c r="DY13" s="148"/>
      <c r="DZ13" s="148"/>
      <c r="EA13" s="148"/>
      <c r="EB13" s="148"/>
      <c r="EC13" s="148"/>
      <c r="ED13" s="148"/>
      <c r="EE13" s="148"/>
      <c r="EF13" s="149"/>
    </row>
    <row r="14" spans="1:136" ht="13.95" customHeight="1" x14ac:dyDescent="0.25">
      <c r="A14" s="225" t="s">
        <v>129</v>
      </c>
      <c r="B14" s="150" t="s">
        <v>160</v>
      </c>
      <c r="C14" s="152" t="s">
        <v>131</v>
      </c>
      <c r="D14" s="153"/>
      <c r="E14" s="152" t="s">
        <v>132</v>
      </c>
      <c r="F14" s="153"/>
      <c r="G14" s="152" t="s">
        <v>133</v>
      </c>
      <c r="H14" s="153"/>
      <c r="I14" s="152" t="s">
        <v>134</v>
      </c>
      <c r="J14" s="153"/>
      <c r="K14" s="152" t="s">
        <v>135</v>
      </c>
      <c r="L14" s="153"/>
      <c r="M14" s="154" t="s">
        <v>136</v>
      </c>
      <c r="O14" s="150" t="s">
        <v>161</v>
      </c>
      <c r="P14" s="152" t="s">
        <v>131</v>
      </c>
      <c r="Q14" s="153"/>
      <c r="R14" s="152" t="s">
        <v>132</v>
      </c>
      <c r="S14" s="153"/>
      <c r="T14" s="152" t="s">
        <v>133</v>
      </c>
      <c r="U14" s="153"/>
      <c r="V14" s="152" t="s">
        <v>134</v>
      </c>
      <c r="W14" s="153"/>
      <c r="X14" s="152" t="s">
        <v>135</v>
      </c>
      <c r="Y14" s="153"/>
      <c r="Z14" s="154" t="s">
        <v>136</v>
      </c>
      <c r="AB14" s="150" t="s">
        <v>162</v>
      </c>
      <c r="AC14" s="152" t="s">
        <v>131</v>
      </c>
      <c r="AD14" s="153"/>
      <c r="AE14" s="152" t="s">
        <v>132</v>
      </c>
      <c r="AF14" s="153"/>
      <c r="AG14" s="152" t="s">
        <v>133</v>
      </c>
      <c r="AH14" s="153"/>
      <c r="AI14" s="152" t="s">
        <v>134</v>
      </c>
      <c r="AJ14" s="153"/>
      <c r="AK14" s="152" t="s">
        <v>135</v>
      </c>
      <c r="AL14" s="153"/>
      <c r="AM14" s="154" t="s">
        <v>136</v>
      </c>
      <c r="AO14" s="247" t="s">
        <v>217</v>
      </c>
      <c r="AP14" s="152" t="s">
        <v>131</v>
      </c>
      <c r="AQ14" s="153"/>
      <c r="AR14" s="152" t="s">
        <v>132</v>
      </c>
      <c r="AS14" s="153"/>
      <c r="AT14" s="152" t="s">
        <v>133</v>
      </c>
      <c r="AU14" s="153"/>
      <c r="AV14" s="152" t="s">
        <v>134</v>
      </c>
      <c r="AW14" s="153"/>
      <c r="AX14" s="152" t="s">
        <v>135</v>
      </c>
      <c r="AY14" s="153"/>
      <c r="AZ14" s="154" t="s">
        <v>136</v>
      </c>
      <c r="BB14" s="150" t="s">
        <v>164</v>
      </c>
      <c r="BC14" s="152" t="s">
        <v>131</v>
      </c>
      <c r="BD14" s="153"/>
      <c r="BE14" s="152" t="s">
        <v>132</v>
      </c>
      <c r="BF14" s="153"/>
      <c r="BG14" s="152" t="s">
        <v>133</v>
      </c>
      <c r="BH14" s="153"/>
      <c r="BI14" s="152" t="s">
        <v>134</v>
      </c>
      <c r="BJ14" s="153"/>
      <c r="BK14" s="152" t="s">
        <v>135</v>
      </c>
      <c r="BL14" s="153"/>
      <c r="BM14" s="154" t="s">
        <v>136</v>
      </c>
      <c r="BO14" s="184" t="s">
        <v>218</v>
      </c>
      <c r="BP14" s="152" t="s">
        <v>131</v>
      </c>
      <c r="BQ14" s="153"/>
      <c r="BR14" s="152" t="s">
        <v>132</v>
      </c>
      <c r="BS14" s="153"/>
      <c r="BT14" s="152" t="s">
        <v>133</v>
      </c>
      <c r="BU14" s="153"/>
      <c r="BV14" s="152" t="s">
        <v>134</v>
      </c>
      <c r="BW14" s="153"/>
      <c r="BX14" s="152" t="s">
        <v>135</v>
      </c>
      <c r="BY14" s="153"/>
      <c r="BZ14" s="154" t="s">
        <v>136</v>
      </c>
      <c r="CB14" s="234" t="s">
        <v>166</v>
      </c>
      <c r="CC14" s="235" t="s">
        <v>131</v>
      </c>
      <c r="CD14" s="236"/>
      <c r="CE14" s="235" t="s">
        <v>132</v>
      </c>
      <c r="CF14" s="236"/>
      <c r="CG14" s="235" t="s">
        <v>133</v>
      </c>
      <c r="CH14" s="236"/>
      <c r="CI14" s="235" t="s">
        <v>134</v>
      </c>
      <c r="CJ14" s="236"/>
      <c r="CK14" s="235" t="s">
        <v>135</v>
      </c>
      <c r="CL14" s="236"/>
      <c r="CM14" s="237" t="s">
        <v>136</v>
      </c>
      <c r="CO14" s="184" t="s">
        <v>167</v>
      </c>
      <c r="CP14" s="152" t="s">
        <v>219</v>
      </c>
      <c r="CQ14" s="153"/>
      <c r="CR14" s="152" t="s">
        <v>131</v>
      </c>
      <c r="CS14" s="153"/>
      <c r="CT14" s="152" t="s">
        <v>132</v>
      </c>
      <c r="CU14" s="153"/>
      <c r="CV14" s="152" t="s">
        <v>133</v>
      </c>
      <c r="CW14" s="153"/>
      <c r="CX14" s="152" t="s">
        <v>134</v>
      </c>
      <c r="CY14" s="153"/>
      <c r="CZ14" s="152" t="s">
        <v>135</v>
      </c>
      <c r="DA14" s="153"/>
      <c r="DB14" s="154" t="s">
        <v>136</v>
      </c>
      <c r="DD14" s="184" t="s">
        <v>220</v>
      </c>
      <c r="DE14" s="152" t="s">
        <v>219</v>
      </c>
      <c r="DF14" s="153"/>
      <c r="DG14" s="152" t="s">
        <v>131</v>
      </c>
      <c r="DH14" s="153"/>
      <c r="DI14" s="152" t="s">
        <v>132</v>
      </c>
      <c r="DJ14" s="153"/>
      <c r="DK14" s="152" t="s">
        <v>133</v>
      </c>
      <c r="DL14" s="153"/>
      <c r="DM14" s="152" t="s">
        <v>134</v>
      </c>
      <c r="DN14" s="153"/>
      <c r="DO14" s="152" t="s">
        <v>135</v>
      </c>
      <c r="DP14" s="153"/>
      <c r="DQ14" s="154" t="s">
        <v>136</v>
      </c>
      <c r="DS14" s="184" t="s">
        <v>220</v>
      </c>
      <c r="DT14" s="152" t="s">
        <v>219</v>
      </c>
      <c r="DU14" s="153"/>
      <c r="DV14" s="152" t="s">
        <v>131</v>
      </c>
      <c r="DW14" s="153"/>
      <c r="DX14" s="152" t="s">
        <v>132</v>
      </c>
      <c r="DY14" s="153"/>
      <c r="DZ14" s="152" t="s">
        <v>133</v>
      </c>
      <c r="EA14" s="153"/>
      <c r="EB14" s="152" t="s">
        <v>134</v>
      </c>
      <c r="EC14" s="153"/>
      <c r="ED14" s="152" t="s">
        <v>135</v>
      </c>
      <c r="EE14" s="153"/>
      <c r="EF14" s="154" t="s">
        <v>136</v>
      </c>
    </row>
    <row r="15" spans="1:136" ht="27.6" x14ac:dyDescent="0.25">
      <c r="A15" s="226"/>
      <c r="B15" s="151"/>
      <c r="C15" s="71" t="s">
        <v>142</v>
      </c>
      <c r="D15" s="72" t="s">
        <v>143</v>
      </c>
      <c r="E15" s="71" t="s">
        <v>142</v>
      </c>
      <c r="F15" s="72" t="s">
        <v>143</v>
      </c>
      <c r="G15" s="71" t="s">
        <v>142</v>
      </c>
      <c r="H15" s="72" t="s">
        <v>143</v>
      </c>
      <c r="I15" s="71" t="s">
        <v>142</v>
      </c>
      <c r="J15" s="72" t="s">
        <v>143</v>
      </c>
      <c r="K15" s="71" t="s">
        <v>142</v>
      </c>
      <c r="L15" s="72" t="s">
        <v>143</v>
      </c>
      <c r="M15" s="155"/>
      <c r="O15" s="151"/>
      <c r="P15" s="71" t="s">
        <v>142</v>
      </c>
      <c r="Q15" s="72" t="s">
        <v>143</v>
      </c>
      <c r="R15" s="71" t="s">
        <v>142</v>
      </c>
      <c r="S15" s="72" t="s">
        <v>143</v>
      </c>
      <c r="T15" s="71" t="s">
        <v>142</v>
      </c>
      <c r="U15" s="72" t="s">
        <v>143</v>
      </c>
      <c r="V15" s="71" t="s">
        <v>142</v>
      </c>
      <c r="W15" s="72" t="s">
        <v>143</v>
      </c>
      <c r="X15" s="71" t="s">
        <v>142</v>
      </c>
      <c r="Y15" s="72" t="s">
        <v>143</v>
      </c>
      <c r="Z15" s="155"/>
      <c r="AB15" s="151"/>
      <c r="AC15" s="71" t="s">
        <v>142</v>
      </c>
      <c r="AD15" s="72" t="s">
        <v>143</v>
      </c>
      <c r="AE15" s="71" t="s">
        <v>142</v>
      </c>
      <c r="AF15" s="72" t="s">
        <v>143</v>
      </c>
      <c r="AG15" s="71" t="s">
        <v>142</v>
      </c>
      <c r="AH15" s="72" t="s">
        <v>143</v>
      </c>
      <c r="AI15" s="71" t="s">
        <v>142</v>
      </c>
      <c r="AJ15" s="72" t="s">
        <v>143</v>
      </c>
      <c r="AK15" s="71" t="s">
        <v>142</v>
      </c>
      <c r="AL15" s="72" t="s">
        <v>143</v>
      </c>
      <c r="AM15" s="155"/>
      <c r="AO15" s="248"/>
      <c r="AP15" s="71" t="s">
        <v>142</v>
      </c>
      <c r="AQ15" s="72" t="s">
        <v>143</v>
      </c>
      <c r="AR15" s="71" t="s">
        <v>142</v>
      </c>
      <c r="AS15" s="72" t="s">
        <v>143</v>
      </c>
      <c r="AT15" s="71" t="s">
        <v>142</v>
      </c>
      <c r="AU15" s="72" t="s">
        <v>143</v>
      </c>
      <c r="AV15" s="71" t="s">
        <v>142</v>
      </c>
      <c r="AW15" s="72" t="s">
        <v>143</v>
      </c>
      <c r="AX15" s="71" t="s">
        <v>142</v>
      </c>
      <c r="AY15" s="72" t="s">
        <v>143</v>
      </c>
      <c r="AZ15" s="155"/>
      <c r="BB15" s="151"/>
      <c r="BC15" s="71" t="s">
        <v>142</v>
      </c>
      <c r="BD15" s="72" t="s">
        <v>143</v>
      </c>
      <c r="BE15" s="71" t="s">
        <v>142</v>
      </c>
      <c r="BF15" s="72" t="s">
        <v>143</v>
      </c>
      <c r="BG15" s="71" t="s">
        <v>142</v>
      </c>
      <c r="BH15" s="72" t="s">
        <v>143</v>
      </c>
      <c r="BI15" s="71" t="s">
        <v>142</v>
      </c>
      <c r="BJ15" s="72" t="s">
        <v>143</v>
      </c>
      <c r="BK15" s="71" t="s">
        <v>142</v>
      </c>
      <c r="BL15" s="72" t="s">
        <v>143</v>
      </c>
      <c r="BM15" s="155"/>
      <c r="BO15" s="185"/>
      <c r="BP15" s="71" t="s">
        <v>142</v>
      </c>
      <c r="BQ15" s="72" t="s">
        <v>143</v>
      </c>
      <c r="BR15" s="71" t="s">
        <v>142</v>
      </c>
      <c r="BS15" s="72" t="s">
        <v>143</v>
      </c>
      <c r="BT15" s="71" t="s">
        <v>142</v>
      </c>
      <c r="BU15" s="72" t="s">
        <v>143</v>
      </c>
      <c r="BV15" s="71" t="s">
        <v>142</v>
      </c>
      <c r="BW15" s="72" t="s">
        <v>143</v>
      </c>
      <c r="BX15" s="71" t="s">
        <v>142</v>
      </c>
      <c r="BY15" s="72" t="s">
        <v>143</v>
      </c>
      <c r="BZ15" s="155"/>
      <c r="CB15" s="185"/>
      <c r="CC15" s="71" t="s">
        <v>142</v>
      </c>
      <c r="CD15" s="72" t="s">
        <v>143</v>
      </c>
      <c r="CE15" s="71" t="s">
        <v>142</v>
      </c>
      <c r="CF15" s="72" t="s">
        <v>143</v>
      </c>
      <c r="CG15" s="71" t="s">
        <v>142</v>
      </c>
      <c r="CH15" s="72" t="s">
        <v>143</v>
      </c>
      <c r="CI15" s="71" t="s">
        <v>142</v>
      </c>
      <c r="CJ15" s="72" t="s">
        <v>143</v>
      </c>
      <c r="CK15" s="71" t="s">
        <v>142</v>
      </c>
      <c r="CL15" s="72" t="s">
        <v>143</v>
      </c>
      <c r="CM15" s="155"/>
      <c r="CO15" s="185"/>
      <c r="CP15" s="71" t="s">
        <v>142</v>
      </c>
      <c r="CQ15" s="72" t="s">
        <v>143</v>
      </c>
      <c r="CR15" s="71" t="s">
        <v>142</v>
      </c>
      <c r="CS15" s="72" t="s">
        <v>143</v>
      </c>
      <c r="CT15" s="71" t="s">
        <v>142</v>
      </c>
      <c r="CU15" s="72" t="s">
        <v>143</v>
      </c>
      <c r="CV15" s="71" t="s">
        <v>142</v>
      </c>
      <c r="CW15" s="72" t="s">
        <v>143</v>
      </c>
      <c r="CX15" s="71" t="s">
        <v>142</v>
      </c>
      <c r="CY15" s="72" t="s">
        <v>143</v>
      </c>
      <c r="CZ15" s="71" t="s">
        <v>142</v>
      </c>
      <c r="DA15" s="72" t="s">
        <v>143</v>
      </c>
      <c r="DB15" s="155"/>
      <c r="DD15" s="185"/>
      <c r="DE15" s="71" t="s">
        <v>142</v>
      </c>
      <c r="DF15" s="72" t="s">
        <v>143</v>
      </c>
      <c r="DG15" s="71" t="s">
        <v>142</v>
      </c>
      <c r="DH15" s="72" t="s">
        <v>143</v>
      </c>
      <c r="DI15" s="71" t="s">
        <v>142</v>
      </c>
      <c r="DJ15" s="72" t="s">
        <v>143</v>
      </c>
      <c r="DK15" s="71" t="s">
        <v>142</v>
      </c>
      <c r="DL15" s="72" t="s">
        <v>143</v>
      </c>
      <c r="DM15" s="71" t="s">
        <v>142</v>
      </c>
      <c r="DN15" s="72" t="s">
        <v>143</v>
      </c>
      <c r="DO15" s="71" t="s">
        <v>142</v>
      </c>
      <c r="DP15" s="72" t="s">
        <v>143</v>
      </c>
      <c r="DQ15" s="155"/>
      <c r="DS15" s="185"/>
      <c r="DT15" s="71" t="s">
        <v>142</v>
      </c>
      <c r="DU15" s="72" t="s">
        <v>143</v>
      </c>
      <c r="DV15" s="71" t="s">
        <v>142</v>
      </c>
      <c r="DW15" s="72" t="s">
        <v>143</v>
      </c>
      <c r="DX15" s="71" t="s">
        <v>142</v>
      </c>
      <c r="DY15" s="72" t="s">
        <v>143</v>
      </c>
      <c r="DZ15" s="71" t="s">
        <v>142</v>
      </c>
      <c r="EA15" s="72" t="s">
        <v>143</v>
      </c>
      <c r="EB15" s="71" t="s">
        <v>142</v>
      </c>
      <c r="EC15" s="72" t="s">
        <v>143</v>
      </c>
      <c r="ED15" s="71" t="s">
        <v>142</v>
      </c>
      <c r="EE15" s="72" t="s">
        <v>143</v>
      </c>
      <c r="EF15" s="155"/>
    </row>
    <row r="16" spans="1:136" ht="14.4" x14ac:dyDescent="0.25">
      <c r="A16" s="226"/>
      <c r="B16" s="9" t="s">
        <v>144</v>
      </c>
      <c r="C16" s="63">
        <v>10751.297570396411</v>
      </c>
      <c r="D16" s="63">
        <v>7.5129757039641198</v>
      </c>
      <c r="E16" s="63">
        <v>14580.798444561462</v>
      </c>
      <c r="F16" s="63">
        <v>13.356024281815483</v>
      </c>
      <c r="G16" s="63">
        <v>17228.888977392733</v>
      </c>
      <c r="H16" s="63">
        <v>11.487346108851671</v>
      </c>
      <c r="I16" s="63">
        <v>24939.999999999945</v>
      </c>
      <c r="J16" s="63">
        <v>13.026893910588711</v>
      </c>
      <c r="K16" s="63" t="s">
        <v>43</v>
      </c>
      <c r="L16" s="63" t="s">
        <v>43</v>
      </c>
      <c r="M16" s="81">
        <v>43418</v>
      </c>
      <c r="O16" s="9" t="s">
        <v>145</v>
      </c>
      <c r="P16" s="63">
        <v>10344.163406695141</v>
      </c>
      <c r="Q16" s="63">
        <v>3.4416340669514156</v>
      </c>
      <c r="R16" s="63">
        <v>14525.351335012563</v>
      </c>
      <c r="S16" s="63">
        <v>13.212546449024121</v>
      </c>
      <c r="T16" s="63">
        <v>17274.300355991487</v>
      </c>
      <c r="U16" s="63">
        <v>11.546023071108102</v>
      </c>
      <c r="V16" s="63">
        <v>27711.599999999995</v>
      </c>
      <c r="W16" s="63">
        <v>11.895632969004733</v>
      </c>
      <c r="X16" s="63" t="s">
        <v>43</v>
      </c>
      <c r="Y16" s="63" t="s">
        <v>43</v>
      </c>
      <c r="Z16" s="115">
        <v>42832</v>
      </c>
      <c r="AB16" s="9" t="s">
        <v>145</v>
      </c>
      <c r="AC16" s="63">
        <v>10535.670005951195</v>
      </c>
      <c r="AD16" s="63">
        <v>5.3567000595119429</v>
      </c>
      <c r="AE16" s="63">
        <v>13153.16927065683</v>
      </c>
      <c r="AF16" s="63">
        <v>9.5571185990103391</v>
      </c>
      <c r="AG16" s="63">
        <v>14516.455336179037</v>
      </c>
      <c r="AH16" s="63">
        <v>7.7343976939278747</v>
      </c>
      <c r="AI16" s="63">
        <v>16995.299999999974</v>
      </c>
      <c r="AJ16" s="63">
        <v>8.1490410502955246</v>
      </c>
      <c r="AK16" s="63" t="s">
        <v>43</v>
      </c>
      <c r="AL16" s="63" t="s">
        <v>43</v>
      </c>
      <c r="AM16" s="115">
        <v>43671</v>
      </c>
      <c r="AO16" s="9" t="s">
        <v>144</v>
      </c>
      <c r="AP16" s="63">
        <v>10338.980356534561</v>
      </c>
      <c r="AQ16" s="63">
        <v>3.3898035653456171</v>
      </c>
      <c r="AR16" s="63">
        <v>12551.68640951503</v>
      </c>
      <c r="AS16" s="63">
        <v>7.8625478260452519</v>
      </c>
      <c r="AT16" s="63">
        <v>13779.203381811827</v>
      </c>
      <c r="AU16" s="63">
        <v>6.6177646842927818</v>
      </c>
      <c r="AV16" s="63">
        <v>44159.039097575835</v>
      </c>
      <c r="AW16" s="63">
        <v>7.1132243684764562</v>
      </c>
      <c r="AX16" s="63" t="s">
        <v>43</v>
      </c>
      <c r="AY16" s="63" t="s">
        <v>43</v>
      </c>
      <c r="AZ16" s="115">
        <v>38253</v>
      </c>
      <c r="BB16" s="9" t="s">
        <v>145</v>
      </c>
      <c r="BC16" s="63">
        <v>10552.096357684533</v>
      </c>
      <c r="BD16" s="63">
        <v>5.520963576845328</v>
      </c>
      <c r="BE16" s="63">
        <v>12171.15503237048</v>
      </c>
      <c r="BF16" s="63">
        <v>6.7623141746762316</v>
      </c>
      <c r="BG16" s="63">
        <v>13210.350677637651</v>
      </c>
      <c r="BH16" s="63">
        <v>5.7230358968658912</v>
      </c>
      <c r="BI16" s="63">
        <v>16794.399999999961</v>
      </c>
      <c r="BJ16" s="63">
        <v>5.7063762010263641</v>
      </c>
      <c r="BK16" s="63" t="s">
        <v>43</v>
      </c>
      <c r="BL16" s="63" t="s">
        <v>43</v>
      </c>
      <c r="BM16" s="115">
        <v>42732</v>
      </c>
      <c r="BO16" s="9" t="s">
        <v>145</v>
      </c>
      <c r="BP16" s="63">
        <v>12713.987304877282</v>
      </c>
      <c r="BQ16" s="63">
        <v>27.139873048772834</v>
      </c>
      <c r="BR16" s="63">
        <v>15100.19165675467</v>
      </c>
      <c r="BS16" s="63">
        <v>14.682674400668061</v>
      </c>
      <c r="BT16" s="63" t="s">
        <v>42</v>
      </c>
      <c r="BU16" s="63" t="s">
        <v>42</v>
      </c>
      <c r="BV16" s="63">
        <v>15703.300000000063</v>
      </c>
      <c r="BW16" s="63">
        <v>9.4781579198552244</v>
      </c>
      <c r="BX16" s="63" t="s">
        <v>43</v>
      </c>
      <c r="BY16" s="63" t="s">
        <v>43</v>
      </c>
      <c r="BZ16" s="81">
        <v>44323</v>
      </c>
      <c r="CB16" s="9" t="s">
        <v>145</v>
      </c>
      <c r="CC16" s="63">
        <v>11168.142332108255</v>
      </c>
      <c r="CD16" s="63">
        <v>11.681423321082551</v>
      </c>
      <c r="CE16" s="63">
        <v>15860.510784315311</v>
      </c>
      <c r="CF16" s="63">
        <v>16.570846887283409</v>
      </c>
      <c r="CG16" s="63" t="s">
        <v>42</v>
      </c>
      <c r="CH16" s="63" t="s">
        <v>42</v>
      </c>
      <c r="CI16" s="63">
        <v>16044.600000000013</v>
      </c>
      <c r="CJ16" s="63">
        <v>15.088033168101433</v>
      </c>
      <c r="CK16" s="63" t="s">
        <v>43</v>
      </c>
      <c r="CL16" s="63" t="s">
        <v>43</v>
      </c>
      <c r="CM16" s="81">
        <v>44914</v>
      </c>
      <c r="CO16" s="9" t="s">
        <v>145</v>
      </c>
      <c r="CP16" s="63">
        <v>10214.963489398258</v>
      </c>
      <c r="CQ16" s="63">
        <v>4.3348990956002469</v>
      </c>
      <c r="CR16" s="63" t="s">
        <v>42</v>
      </c>
      <c r="CS16" s="63" t="s">
        <v>42</v>
      </c>
      <c r="CT16" s="63" t="s">
        <v>42</v>
      </c>
      <c r="CU16" s="63" t="s">
        <v>42</v>
      </c>
      <c r="CV16" s="63" t="s">
        <v>42</v>
      </c>
      <c r="CW16" s="63" t="s">
        <v>42</v>
      </c>
      <c r="CX16" s="63">
        <v>10463.089047731677</v>
      </c>
      <c r="CY16" s="63">
        <v>4.9499122807017635</v>
      </c>
      <c r="CZ16" s="63" t="s">
        <v>43</v>
      </c>
      <c r="DA16" s="63" t="s">
        <v>43</v>
      </c>
      <c r="DB16" s="115">
        <v>45800</v>
      </c>
      <c r="DD16" s="9" t="s">
        <v>145</v>
      </c>
      <c r="DE16" s="63">
        <v>10484.29651190085</v>
      </c>
      <c r="DF16" s="63">
        <v>9.7662003781110691</v>
      </c>
      <c r="DG16" s="63" t="s">
        <v>42</v>
      </c>
      <c r="DH16" s="63" t="s">
        <v>42</v>
      </c>
      <c r="DI16" s="63" t="s">
        <v>42</v>
      </c>
      <c r="DJ16" s="63" t="s">
        <v>42</v>
      </c>
      <c r="DK16" s="63" t="s">
        <v>42</v>
      </c>
      <c r="DL16" s="63" t="s">
        <v>42</v>
      </c>
      <c r="DM16" s="63">
        <v>11160.471362134647</v>
      </c>
      <c r="DN16" s="63">
        <v>12.707447761194032</v>
      </c>
      <c r="DO16" s="63" t="s">
        <v>43</v>
      </c>
      <c r="DP16" s="63" t="s">
        <v>43</v>
      </c>
      <c r="DQ16" s="115">
        <v>45807</v>
      </c>
      <c r="DS16" s="9" t="s">
        <v>145</v>
      </c>
      <c r="DT16" s="63">
        <v>12213.743596490507</v>
      </c>
      <c r="DU16" s="63">
        <v>44.641790757957743</v>
      </c>
      <c r="DV16" s="63" t="s">
        <v>42</v>
      </c>
      <c r="DW16" s="63" t="s">
        <v>42</v>
      </c>
      <c r="DX16" s="63" t="s">
        <v>42</v>
      </c>
      <c r="DY16" s="63" t="s">
        <v>42</v>
      </c>
      <c r="DZ16" s="63" t="s">
        <v>42</v>
      </c>
      <c r="EA16" s="63" t="s">
        <v>42</v>
      </c>
      <c r="EB16" s="63">
        <v>14446.836099553115</v>
      </c>
      <c r="EC16" s="63">
        <v>70.020849802371529</v>
      </c>
      <c r="ED16" s="63" t="s">
        <v>43</v>
      </c>
      <c r="EE16" s="63" t="s">
        <v>43</v>
      </c>
      <c r="EF16" s="118">
        <v>45889</v>
      </c>
    </row>
    <row r="17" spans="1:136" ht="14.4" x14ac:dyDescent="0.25">
      <c r="A17" s="226"/>
      <c r="B17" s="9" t="s">
        <v>147</v>
      </c>
      <c r="C17" s="63">
        <v>10874.292517195141</v>
      </c>
      <c r="D17" s="63">
        <v>8.7429251719514092</v>
      </c>
      <c r="E17" s="63">
        <v>15101.543358100607</v>
      </c>
      <c r="F17" s="63">
        <v>14.686086908424922</v>
      </c>
      <c r="G17" s="63">
        <v>18335.286408389155</v>
      </c>
      <c r="H17" s="63">
        <v>12.883041385410809</v>
      </c>
      <c r="I17" s="63" t="s">
        <v>43</v>
      </c>
      <c r="J17" s="63" t="s">
        <v>43</v>
      </c>
      <c r="K17" s="63">
        <v>27493.799999999941</v>
      </c>
      <c r="L17" s="63">
        <v>14.513022861296697</v>
      </c>
      <c r="M17" s="81">
        <v>43418</v>
      </c>
      <c r="O17" s="9" t="s">
        <v>147</v>
      </c>
      <c r="P17" s="63">
        <v>10510.551150140902</v>
      </c>
      <c r="Q17" s="63">
        <v>5.1055115014090102</v>
      </c>
      <c r="R17" s="63">
        <v>15249.179556261319</v>
      </c>
      <c r="S17" s="63">
        <v>15.057588731543014</v>
      </c>
      <c r="T17" s="63">
        <v>18756.737332500627</v>
      </c>
      <c r="U17" s="63">
        <v>13.396993613926856</v>
      </c>
      <c r="V17" s="63" t="s">
        <v>43</v>
      </c>
      <c r="W17" s="63" t="s">
        <v>43</v>
      </c>
      <c r="X17" s="63">
        <v>32076.099999999991</v>
      </c>
      <c r="Y17" s="63">
        <v>13.714960257111009</v>
      </c>
      <c r="Z17" s="115">
        <v>42832</v>
      </c>
      <c r="AB17" s="9" t="s">
        <v>147</v>
      </c>
      <c r="AC17" s="63">
        <v>10654.4870040243</v>
      </c>
      <c r="AD17" s="63">
        <v>6.5448700402430005</v>
      </c>
      <c r="AE17" s="63">
        <v>13595.664120618429</v>
      </c>
      <c r="AF17" s="63">
        <v>10.771040978351332</v>
      </c>
      <c r="AG17" s="63">
        <v>15338.463008749653</v>
      </c>
      <c r="AH17" s="63">
        <v>8.9271197455506943</v>
      </c>
      <c r="AI17" s="63" t="s">
        <v>43</v>
      </c>
      <c r="AJ17" s="63" t="s">
        <v>43</v>
      </c>
      <c r="AK17" s="63">
        <v>18294.5</v>
      </c>
      <c r="AL17" s="63">
        <v>9.3322484351540336</v>
      </c>
      <c r="AM17" s="115">
        <v>43671</v>
      </c>
      <c r="AO17" s="9" t="s">
        <v>147</v>
      </c>
      <c r="AP17" s="63">
        <v>10494.08928220991</v>
      </c>
      <c r="AQ17" s="63">
        <v>4.9408928220991077</v>
      </c>
      <c r="AR17" s="63">
        <v>13141.79041055179</v>
      </c>
      <c r="AS17" s="63">
        <v>9.5255455446895176</v>
      </c>
      <c r="AT17" s="63">
        <v>14881.701075215606</v>
      </c>
      <c r="AU17" s="63">
        <v>8.2708646035149371</v>
      </c>
      <c r="AV17" s="63" t="s">
        <v>43</v>
      </c>
      <c r="AW17" s="63" t="s">
        <v>43</v>
      </c>
      <c r="AX17" s="63">
        <v>32481.025385891837</v>
      </c>
      <c r="AY17" s="63">
        <v>9.2369590661576684</v>
      </c>
      <c r="AZ17" s="115">
        <v>41275</v>
      </c>
      <c r="BB17" s="9" t="s">
        <v>147</v>
      </c>
      <c r="BC17" s="63">
        <v>10636.737805786037</v>
      </c>
      <c r="BD17" s="63">
        <v>6.3673780578603623</v>
      </c>
      <c r="BE17" s="63">
        <v>12449.828267134289</v>
      </c>
      <c r="BF17" s="63">
        <v>7.5702499233487375</v>
      </c>
      <c r="BG17" s="63">
        <v>13690.611918872284</v>
      </c>
      <c r="BH17" s="63">
        <v>6.4803891615268894</v>
      </c>
      <c r="BI17" s="63" t="s">
        <v>43</v>
      </c>
      <c r="BJ17" s="63" t="s">
        <v>43</v>
      </c>
      <c r="BK17" s="63">
        <v>17857.700000000008</v>
      </c>
      <c r="BL17" s="63">
        <v>6.4032593082719913</v>
      </c>
      <c r="BM17" s="115">
        <v>42732</v>
      </c>
      <c r="BO17" s="9" t="s">
        <v>147</v>
      </c>
      <c r="BP17" s="63">
        <v>12843.179843614244</v>
      </c>
      <c r="BQ17" s="63">
        <v>28.431798436142429</v>
      </c>
      <c r="BR17" s="63">
        <v>15573.363712307098</v>
      </c>
      <c r="BS17" s="63">
        <v>15.864999432097049</v>
      </c>
      <c r="BT17" s="63" t="s">
        <v>42</v>
      </c>
      <c r="BU17" s="63" t="s">
        <v>42</v>
      </c>
      <c r="BV17" s="63" t="s">
        <v>43</v>
      </c>
      <c r="BW17" s="63" t="s">
        <v>43</v>
      </c>
      <c r="BX17" s="63">
        <v>16556.399999999976</v>
      </c>
      <c r="BY17" s="63">
        <v>10.646488230858186</v>
      </c>
      <c r="BZ17" s="81">
        <v>44323</v>
      </c>
      <c r="CB17" s="9" t="s">
        <v>147</v>
      </c>
      <c r="CC17" s="63">
        <v>11300.845263632162</v>
      </c>
      <c r="CD17" s="63">
        <v>13.008452636321621</v>
      </c>
      <c r="CE17" s="63">
        <v>16509.453117678186</v>
      </c>
      <c r="CF17" s="63">
        <v>18.135184279376126</v>
      </c>
      <c r="CG17" s="63" t="s">
        <v>42</v>
      </c>
      <c r="CH17" s="63" t="s">
        <v>42</v>
      </c>
      <c r="CI17" s="63" t="s">
        <v>43</v>
      </c>
      <c r="CJ17" s="63" t="s">
        <v>43</v>
      </c>
      <c r="CK17" s="63">
        <v>16805.600000000057</v>
      </c>
      <c r="CL17" s="63">
        <v>16.68418186750522</v>
      </c>
      <c r="CM17" s="81">
        <v>44914</v>
      </c>
      <c r="CO17" s="9" t="s">
        <v>147</v>
      </c>
      <c r="CP17" s="63">
        <v>10224.818828211104</v>
      </c>
      <c r="CQ17" s="63">
        <v>4.5336393534283435</v>
      </c>
      <c r="CR17" s="63" t="s">
        <v>42</v>
      </c>
      <c r="CS17" s="63" t="s">
        <v>42</v>
      </c>
      <c r="CT17" s="63" t="s">
        <v>42</v>
      </c>
      <c r="CU17" s="63" t="s">
        <v>42</v>
      </c>
      <c r="CV17" s="63" t="s">
        <v>42</v>
      </c>
      <c r="CW17" s="63" t="s">
        <v>42</v>
      </c>
      <c r="CX17" s="63" t="s">
        <v>43</v>
      </c>
      <c r="CY17" s="63" t="s">
        <v>43</v>
      </c>
      <c r="CZ17" s="63">
        <v>10482.428875180318</v>
      </c>
      <c r="DA17" s="63">
        <v>5.1569590643274763</v>
      </c>
      <c r="DB17" s="115">
        <v>45800</v>
      </c>
      <c r="DD17" s="9" t="s">
        <v>147</v>
      </c>
      <c r="DE17" s="63">
        <v>10530.564519900847</v>
      </c>
      <c r="DF17" s="63">
        <v>10.699229268718735</v>
      </c>
      <c r="DG17" s="63" t="s">
        <v>42</v>
      </c>
      <c r="DH17" s="63" t="s">
        <v>42</v>
      </c>
      <c r="DI17" s="63" t="s">
        <v>42</v>
      </c>
      <c r="DJ17" s="63" t="s">
        <v>42</v>
      </c>
      <c r="DK17" s="63" t="s">
        <v>42</v>
      </c>
      <c r="DL17" s="63" t="s">
        <v>42</v>
      </c>
      <c r="DM17" s="63" t="s">
        <v>43</v>
      </c>
      <c r="DN17" s="63" t="s">
        <v>43</v>
      </c>
      <c r="DO17" s="63">
        <v>11250.94434149982</v>
      </c>
      <c r="DP17" s="63">
        <v>13.70329850746268</v>
      </c>
      <c r="DQ17" s="115">
        <v>45807</v>
      </c>
      <c r="DS17" s="9" t="s">
        <v>147</v>
      </c>
      <c r="DT17" s="63">
        <v>12225.782597978803</v>
      </c>
      <c r="DU17" s="63">
        <v>44.884566202334966</v>
      </c>
      <c r="DV17" s="63" t="s">
        <v>42</v>
      </c>
      <c r="DW17" s="63" t="s">
        <v>42</v>
      </c>
      <c r="DX17" s="63" t="s">
        <v>42</v>
      </c>
      <c r="DY17" s="63" t="s">
        <v>42</v>
      </c>
      <c r="DZ17" s="63" t="s">
        <v>42</v>
      </c>
      <c r="EA17" s="63" t="s">
        <v>42</v>
      </c>
      <c r="EB17" s="63" t="s">
        <v>43</v>
      </c>
      <c r="EC17" s="63" t="s">
        <v>43</v>
      </c>
      <c r="ED17" s="63">
        <v>14469.345645205503</v>
      </c>
      <c r="EE17" s="63">
        <v>70.403162055335969</v>
      </c>
      <c r="EF17" s="118">
        <v>45889</v>
      </c>
    </row>
    <row r="18" spans="1:136" ht="55.2" customHeight="1" x14ac:dyDescent="0.25">
      <c r="A18" s="226"/>
      <c r="B18" s="10" t="s">
        <v>221</v>
      </c>
      <c r="C18" s="63">
        <v>10062.678478334828</v>
      </c>
      <c r="D18" s="63">
        <v>0.62678478334827759</v>
      </c>
      <c r="E18" s="63">
        <v>12883.432934574603</v>
      </c>
      <c r="F18" s="63">
        <v>8.7869972358652007</v>
      </c>
      <c r="G18" s="63">
        <v>15224.912874543204</v>
      </c>
      <c r="H18" s="63">
        <v>8.7654517892004069</v>
      </c>
      <c r="I18" s="63">
        <v>21035.122820762936</v>
      </c>
      <c r="J18" s="63">
        <v>10.477220708647049</v>
      </c>
      <c r="K18" s="63">
        <v>21035.122820762936</v>
      </c>
      <c r="L18" s="63">
        <v>10.477220708647049</v>
      </c>
      <c r="M18" s="82"/>
      <c r="O18" s="10" t="s">
        <v>196</v>
      </c>
      <c r="P18" s="63">
        <v>10283.490180748258</v>
      </c>
      <c r="Q18" s="63">
        <v>2.8349018074825816</v>
      </c>
      <c r="R18" s="63">
        <v>13982.052478048639</v>
      </c>
      <c r="S18" s="63">
        <v>11.786939019271792</v>
      </c>
      <c r="T18" s="63">
        <v>16774.935752475561</v>
      </c>
      <c r="U18" s="63">
        <v>10.893876732809971</v>
      </c>
      <c r="V18" s="63">
        <v>26632.784539400946</v>
      </c>
      <c r="W18" s="63">
        <v>11.406747560236496</v>
      </c>
      <c r="X18" s="63">
        <v>26632.784539400946</v>
      </c>
      <c r="Y18" s="63">
        <v>11.406747560236496</v>
      </c>
      <c r="Z18" s="63"/>
      <c r="AB18" s="10" t="s">
        <v>222</v>
      </c>
      <c r="AC18" s="63">
        <v>10419.534157957187</v>
      </c>
      <c r="AD18" s="63">
        <v>4.1953415795718652</v>
      </c>
      <c r="AE18" s="63">
        <v>12948.171056308332</v>
      </c>
      <c r="AF18" s="63">
        <v>8.9854904036056116</v>
      </c>
      <c r="AG18" s="63">
        <v>14986.760009555041</v>
      </c>
      <c r="AH18" s="63">
        <v>8.4232211125891965</v>
      </c>
      <c r="AI18" s="63">
        <v>17992.062667875427</v>
      </c>
      <c r="AJ18" s="63">
        <v>9.0633653788082746</v>
      </c>
      <c r="AK18" s="63">
        <v>17992.062667875427</v>
      </c>
      <c r="AL18" s="63">
        <v>9.0633653788082746</v>
      </c>
      <c r="AM18" s="63"/>
      <c r="AO18" s="31" t="s">
        <v>198</v>
      </c>
      <c r="AP18" s="63">
        <v>10286.541815193115</v>
      </c>
      <c r="AQ18" s="63">
        <v>2.8654181519311539</v>
      </c>
      <c r="AR18" s="63">
        <v>12576.81048863073</v>
      </c>
      <c r="AS18" s="63">
        <v>7.9344018975172403</v>
      </c>
      <c r="AT18" s="63">
        <v>14025.838278399391</v>
      </c>
      <c r="AU18" s="63">
        <v>6.99652485431006</v>
      </c>
      <c r="AV18" s="63">
        <v>57521.766725974587</v>
      </c>
      <c r="AW18" s="63">
        <v>8.4314142424362082</v>
      </c>
      <c r="AX18" s="63">
        <v>30289.150973417742</v>
      </c>
      <c r="AY18" s="63">
        <v>8.6660949160270775</v>
      </c>
      <c r="AZ18" s="63"/>
      <c r="BB18" s="10" t="s">
        <v>199</v>
      </c>
      <c r="BC18" s="63">
        <v>10700.461384152457</v>
      </c>
      <c r="BD18" s="63">
        <v>7.0046138415245762</v>
      </c>
      <c r="BE18" s="63">
        <v>12459.133620042592</v>
      </c>
      <c r="BF18" s="63">
        <v>7.5970191457843672</v>
      </c>
      <c r="BG18" s="63">
        <v>13656.817778512326</v>
      </c>
      <c r="BH18" s="63">
        <v>6.4277983883981316</v>
      </c>
      <c r="BI18" s="63">
        <v>16496.307475352238</v>
      </c>
      <c r="BJ18" s="63">
        <v>5.5039376862187295</v>
      </c>
      <c r="BK18" s="63">
        <v>16496.307475352238</v>
      </c>
      <c r="BL18" s="63">
        <v>5.5039376862187295</v>
      </c>
      <c r="BM18" s="63"/>
      <c r="BO18" s="10" t="s">
        <v>223</v>
      </c>
      <c r="BP18" s="63">
        <v>14462.610173650692</v>
      </c>
      <c r="BQ18" s="63">
        <v>44.626101736506918</v>
      </c>
      <c r="BR18" s="63">
        <v>19983.154187576602</v>
      </c>
      <c r="BS18" s="63">
        <v>25.877328600593842</v>
      </c>
      <c r="BT18" s="63" t="s">
        <v>42</v>
      </c>
      <c r="BU18" s="63" t="s">
        <v>42</v>
      </c>
      <c r="BV18" s="63">
        <v>21735.80021899952</v>
      </c>
      <c r="BW18" s="63">
        <v>16.857761432300823</v>
      </c>
      <c r="BX18" s="63">
        <v>21735.80021899952</v>
      </c>
      <c r="BY18" s="63">
        <v>16.857761432300823</v>
      </c>
      <c r="BZ18" s="82"/>
      <c r="CB18" s="10" t="s">
        <v>224</v>
      </c>
      <c r="CC18" s="63">
        <v>11094.236955622753</v>
      </c>
      <c r="CD18" s="63">
        <v>10.942369556227538</v>
      </c>
      <c r="CE18" s="63">
        <v>15914.622052971583</v>
      </c>
      <c r="CF18" s="63">
        <v>16.702902574345746</v>
      </c>
      <c r="CG18" s="63" t="s">
        <v>42</v>
      </c>
      <c r="CH18" s="63" t="s">
        <v>42</v>
      </c>
      <c r="CI18" s="63">
        <v>15919.522125842095</v>
      </c>
      <c r="CJ18" s="63">
        <v>14.820628144938098</v>
      </c>
      <c r="CK18" s="63">
        <v>15919.522125842095</v>
      </c>
      <c r="CL18" s="63">
        <v>14.820628144938098</v>
      </c>
      <c r="CM18" s="82"/>
      <c r="CO18" s="9" t="s">
        <v>202</v>
      </c>
      <c r="CP18" s="63">
        <v>10125.353739262928</v>
      </c>
      <c r="CQ18" s="63">
        <v>2.5278516481198148</v>
      </c>
      <c r="CR18" s="63" t="s">
        <v>42</v>
      </c>
      <c r="CS18" s="63" t="s">
        <v>42</v>
      </c>
      <c r="CT18" s="63" t="s">
        <v>42</v>
      </c>
      <c r="CU18" s="63" t="s">
        <v>42</v>
      </c>
      <c r="CV18" s="63" t="s">
        <v>42</v>
      </c>
      <c r="CW18" s="63" t="s">
        <v>42</v>
      </c>
      <c r="CX18" s="63">
        <v>10264.748594090292</v>
      </c>
      <c r="CY18" s="63">
        <v>2.8280281893125139</v>
      </c>
      <c r="CZ18" s="63">
        <v>10264.748594090292</v>
      </c>
      <c r="DA18" s="63">
        <v>2.8280281893125139</v>
      </c>
      <c r="DB18" s="63"/>
      <c r="DD18" s="9" t="s">
        <v>225</v>
      </c>
      <c r="DE18" s="63">
        <v>10394.107838072097</v>
      </c>
      <c r="DF18" s="63">
        <v>7.9474785025588721</v>
      </c>
      <c r="DG18" s="63" t="s">
        <v>42</v>
      </c>
      <c r="DH18" s="63" t="s">
        <v>42</v>
      </c>
      <c r="DI18" s="63" t="s">
        <v>42</v>
      </c>
      <c r="DJ18" s="63" t="s">
        <v>42</v>
      </c>
      <c r="DK18" s="63" t="s">
        <v>42</v>
      </c>
      <c r="DL18" s="63" t="s">
        <v>42</v>
      </c>
      <c r="DM18" s="63">
        <v>11029.475377738918</v>
      </c>
      <c r="DN18" s="63">
        <v>11.266835878898847</v>
      </c>
      <c r="DO18" s="63">
        <v>11029.475377738918</v>
      </c>
      <c r="DP18" s="63">
        <v>11.266835878898847</v>
      </c>
      <c r="DQ18" s="63"/>
      <c r="DS18" s="9" t="s">
        <v>204</v>
      </c>
      <c r="DT18" s="63">
        <v>12434.786218347861</v>
      </c>
      <c r="DU18" s="63">
        <v>49.099280093755226</v>
      </c>
      <c r="DV18" s="63" t="s">
        <v>42</v>
      </c>
      <c r="DW18" s="63" t="s">
        <v>42</v>
      </c>
      <c r="DX18" s="63" t="s">
        <v>42</v>
      </c>
      <c r="DY18" s="63" t="s">
        <v>42</v>
      </c>
      <c r="DZ18" s="63" t="s">
        <v>42</v>
      </c>
      <c r="EA18" s="63" t="s">
        <v>42</v>
      </c>
      <c r="EB18" s="63">
        <v>14762.390739397562</v>
      </c>
      <c r="EC18" s="63">
        <v>75.404323133831042</v>
      </c>
      <c r="ED18" s="63">
        <v>14762.390739397562</v>
      </c>
      <c r="EE18" s="63">
        <v>75.404323133831042</v>
      </c>
      <c r="EF18" s="118"/>
    </row>
    <row r="19" spans="1:136" ht="28.2" thickBot="1" x14ac:dyDescent="0.3">
      <c r="A19" s="227"/>
      <c r="B19" s="10" t="s">
        <v>152</v>
      </c>
      <c r="C19" s="63">
        <v>9972.4134090625266</v>
      </c>
      <c r="D19" s="63">
        <v>-0.27586590937472844</v>
      </c>
      <c r="E19" s="63">
        <v>13757.034652573897</v>
      </c>
      <c r="F19" s="63">
        <v>11.185661100858567</v>
      </c>
      <c r="G19" s="63">
        <v>17387.696217594916</v>
      </c>
      <c r="H19" s="63">
        <v>11.692007115274405</v>
      </c>
      <c r="I19" s="63">
        <v>24703.791873756269</v>
      </c>
      <c r="J19" s="63">
        <v>12.882863613171413</v>
      </c>
      <c r="K19" s="63">
        <v>24703.791873756269</v>
      </c>
      <c r="L19" s="63">
        <v>12.882863613171413</v>
      </c>
      <c r="M19" s="82"/>
      <c r="O19" s="10" t="s">
        <v>153</v>
      </c>
      <c r="P19" s="63">
        <v>9972.4134090625266</v>
      </c>
      <c r="Q19" s="63">
        <v>-0.27586590937472844</v>
      </c>
      <c r="R19" s="63">
        <v>13757.034652573897</v>
      </c>
      <c r="S19" s="63">
        <v>11.185661100858567</v>
      </c>
      <c r="T19" s="63">
        <v>17387.696217594916</v>
      </c>
      <c r="U19" s="63">
        <v>11.692007115274405</v>
      </c>
      <c r="V19" s="63">
        <v>29079.654981149346</v>
      </c>
      <c r="W19" s="63">
        <v>12.491800737982617</v>
      </c>
      <c r="X19" s="63">
        <v>29079.654981149346</v>
      </c>
      <c r="Y19" s="63">
        <v>12.491800737982617</v>
      </c>
      <c r="Z19" s="63"/>
      <c r="AB19" s="10" t="s">
        <v>226</v>
      </c>
      <c r="AC19" s="63">
        <v>10059.399491022472</v>
      </c>
      <c r="AD19" s="63">
        <v>0.59399491022471551</v>
      </c>
      <c r="AE19" s="63">
        <v>12032.567726499219</v>
      </c>
      <c r="AF19" s="63">
        <v>6.3559191148629735</v>
      </c>
      <c r="AG19" s="63">
        <v>12629.889931543214</v>
      </c>
      <c r="AH19" s="63">
        <v>4.7776869803379363</v>
      </c>
      <c r="AI19" s="63">
        <v>14073.694752704636</v>
      </c>
      <c r="AJ19" s="63">
        <v>5.1772667059560407</v>
      </c>
      <c r="AK19" s="63">
        <v>14073.694752704636</v>
      </c>
      <c r="AL19" s="63">
        <v>5.1772667059560407</v>
      </c>
      <c r="AM19" s="63"/>
      <c r="AO19" s="31" t="s">
        <v>227</v>
      </c>
      <c r="AP19" s="63">
        <v>10059.399491022472</v>
      </c>
      <c r="AQ19" s="63">
        <v>0.59399491022471551</v>
      </c>
      <c r="AR19" s="63">
        <v>12032.567726499219</v>
      </c>
      <c r="AS19" s="63">
        <v>6.3559191148629735</v>
      </c>
      <c r="AT19" s="63">
        <v>12629.889931543214</v>
      </c>
      <c r="AU19" s="63">
        <v>4.7776869803379363</v>
      </c>
      <c r="AV19" s="63">
        <v>34832.883560252005</v>
      </c>
      <c r="AW19" s="63">
        <v>5.9439594769515214</v>
      </c>
      <c r="AX19" s="63">
        <v>22667.030758244982</v>
      </c>
      <c r="AY19" s="63">
        <v>6.3292552513620093</v>
      </c>
      <c r="AZ19" s="63"/>
      <c r="BB19" s="10" t="s">
        <v>228</v>
      </c>
      <c r="BC19" s="63">
        <v>10461.607496403505</v>
      </c>
      <c r="BD19" s="63">
        <v>4.616074964035044</v>
      </c>
      <c r="BE19" s="63">
        <v>12087.106847004829</v>
      </c>
      <c r="BF19" s="63">
        <v>6.5162209451215203</v>
      </c>
      <c r="BG19" s="63">
        <v>13155.855319121772</v>
      </c>
      <c r="BH19" s="63">
        <v>5.6357136726759682</v>
      </c>
      <c r="BI19" s="63">
        <v>17156.648819474281</v>
      </c>
      <c r="BJ19" s="63">
        <v>5.9481092547247982</v>
      </c>
      <c r="BK19" s="63">
        <v>17156.648819474281</v>
      </c>
      <c r="BL19" s="63">
        <v>5.9481092547247982</v>
      </c>
      <c r="BM19" s="63"/>
      <c r="BO19" s="10" t="s">
        <v>153</v>
      </c>
      <c r="BP19" s="63">
        <v>9972.4134090625266</v>
      </c>
      <c r="BQ19" s="63">
        <v>-0.27586590937472844</v>
      </c>
      <c r="BR19" s="63">
        <v>13757.034652573897</v>
      </c>
      <c r="BS19" s="63">
        <v>11.185661100858567</v>
      </c>
      <c r="BT19" s="63" t="s">
        <v>42</v>
      </c>
      <c r="BU19" s="63" t="s">
        <v>42</v>
      </c>
      <c r="BV19" s="63">
        <v>17157.253799753944</v>
      </c>
      <c r="BW19" s="63">
        <v>11.440799990783891</v>
      </c>
      <c r="BX19" s="63">
        <v>17157.253799753944</v>
      </c>
      <c r="BY19" s="63">
        <v>11.440799990783891</v>
      </c>
      <c r="BZ19" s="82"/>
      <c r="CB19" s="10" t="s">
        <v>153</v>
      </c>
      <c r="CC19" s="63">
        <v>9972.4134090625266</v>
      </c>
      <c r="CD19" s="63">
        <v>-0.27586590937472844</v>
      </c>
      <c r="CE19" s="63">
        <v>13757.034652573897</v>
      </c>
      <c r="CF19" s="63">
        <v>11.185661100858567</v>
      </c>
      <c r="CG19" s="63" t="s">
        <v>42</v>
      </c>
      <c r="CH19" s="63" t="s">
        <v>42</v>
      </c>
      <c r="CI19" s="63">
        <v>13505.780169858295</v>
      </c>
      <c r="CJ19" s="63">
        <v>9.3438922776978739</v>
      </c>
      <c r="CK19" s="63">
        <v>13505.780169858295</v>
      </c>
      <c r="CL19" s="63">
        <v>9.3438922776978739</v>
      </c>
      <c r="CM19" s="82"/>
      <c r="CO19" s="9"/>
      <c r="CP19" s="63">
        <v>9347.3486199180388</v>
      </c>
      <c r="CQ19" s="63">
        <v>-13.161201863531261</v>
      </c>
      <c r="CR19" s="63" t="s">
        <v>42</v>
      </c>
      <c r="CS19" s="63" t="s">
        <v>42</v>
      </c>
      <c r="CT19" s="63" t="s">
        <v>42</v>
      </c>
      <c r="CU19" s="63" t="s">
        <v>42</v>
      </c>
      <c r="CV19" s="63" t="s">
        <v>42</v>
      </c>
      <c r="CW19" s="63" t="s">
        <v>42</v>
      </c>
      <c r="CX19" s="63">
        <v>9758.4316721367741</v>
      </c>
      <c r="CY19" s="63">
        <v>-2.5760313939986692</v>
      </c>
      <c r="CZ19" s="63">
        <v>9758.4316721367741</v>
      </c>
      <c r="DA19" s="63">
        <v>-2.5760313939986692</v>
      </c>
      <c r="DB19" s="63"/>
      <c r="DD19" s="116" t="s">
        <v>153</v>
      </c>
      <c r="DE19" s="63">
        <v>9347.3486199180388</v>
      </c>
      <c r="DF19" s="63">
        <v>-13.161201863531261</v>
      </c>
      <c r="DG19" s="63" t="s">
        <v>42</v>
      </c>
      <c r="DH19" s="63" t="s">
        <v>42</v>
      </c>
      <c r="DI19" s="63" t="s">
        <v>42</v>
      </c>
      <c r="DJ19" s="63" t="s">
        <v>42</v>
      </c>
      <c r="DK19" s="63" t="s">
        <v>42</v>
      </c>
      <c r="DL19" s="63" t="s">
        <v>42</v>
      </c>
      <c r="DM19" s="63">
        <v>9784.0348238154384</v>
      </c>
      <c r="DN19" s="63">
        <v>-2.3507629208074068</v>
      </c>
      <c r="DO19" s="63">
        <v>9784.0348238154384</v>
      </c>
      <c r="DP19" s="63">
        <v>-2.3507629208074068</v>
      </c>
      <c r="DQ19" s="63"/>
      <c r="DS19" s="9" t="s">
        <v>153</v>
      </c>
      <c r="DT19" s="63">
        <v>9347.3486199180388</v>
      </c>
      <c r="DU19" s="63">
        <v>-13.161201863531261</v>
      </c>
      <c r="DV19" s="63" t="s">
        <v>42</v>
      </c>
      <c r="DW19" s="63" t="s">
        <v>42</v>
      </c>
      <c r="DX19" s="63" t="s">
        <v>42</v>
      </c>
      <c r="DY19" s="63" t="s">
        <v>42</v>
      </c>
      <c r="DZ19" s="63" t="s">
        <v>42</v>
      </c>
      <c r="EA19" s="63" t="s">
        <v>42</v>
      </c>
      <c r="EB19" s="63">
        <v>9606.6681260773221</v>
      </c>
      <c r="EC19" s="63">
        <v>-5.6247805717723169</v>
      </c>
      <c r="ED19" s="63">
        <v>9606.6681260773221</v>
      </c>
      <c r="EE19" s="63">
        <v>-5.6247805717723169</v>
      </c>
      <c r="EF19" s="63"/>
    </row>
    <row r="20" spans="1:136" x14ac:dyDescent="0.25">
      <c r="A20" s="1" t="s">
        <v>155</v>
      </c>
      <c r="B20" s="140" t="s">
        <v>156</v>
      </c>
      <c r="C20" s="141"/>
      <c r="D20" s="141"/>
      <c r="E20" s="141"/>
      <c r="F20" s="141"/>
      <c r="G20" s="141"/>
      <c r="H20" s="141"/>
      <c r="I20" s="141"/>
      <c r="J20" s="141"/>
      <c r="K20" s="141"/>
      <c r="L20" s="141"/>
      <c r="M20" s="142"/>
      <c r="O20" s="241" t="s">
        <v>156</v>
      </c>
      <c r="P20" s="242"/>
      <c r="Q20" s="242"/>
      <c r="R20" s="242"/>
      <c r="S20" s="242"/>
      <c r="T20" s="242"/>
      <c r="U20" s="242"/>
      <c r="V20" s="242"/>
      <c r="W20" s="242"/>
      <c r="X20" s="242"/>
      <c r="Y20" s="242"/>
      <c r="Z20" s="243"/>
      <c r="AB20" s="140" t="s">
        <v>156</v>
      </c>
      <c r="AC20" s="141"/>
      <c r="AD20" s="141"/>
      <c r="AE20" s="141"/>
      <c r="AF20" s="141"/>
      <c r="AG20" s="141"/>
      <c r="AH20" s="141"/>
      <c r="AI20" s="141"/>
      <c r="AJ20" s="141"/>
      <c r="AK20" s="141"/>
      <c r="AL20" s="141"/>
      <c r="AM20" s="142"/>
      <c r="AO20" s="140" t="s">
        <v>156</v>
      </c>
      <c r="AP20" s="141"/>
      <c r="AQ20" s="141"/>
      <c r="AR20" s="141"/>
      <c r="AS20" s="141"/>
      <c r="AT20" s="141"/>
      <c r="AU20" s="141"/>
      <c r="AV20" s="141"/>
      <c r="AW20" s="141"/>
      <c r="AX20" s="141"/>
      <c r="AY20" s="141"/>
      <c r="AZ20" s="142"/>
      <c r="BB20" s="140" t="s">
        <v>156</v>
      </c>
      <c r="BC20" s="141"/>
      <c r="BD20" s="141"/>
      <c r="BE20" s="141"/>
      <c r="BF20" s="141"/>
      <c r="BG20" s="141"/>
      <c r="BH20" s="141"/>
      <c r="BI20" s="141"/>
      <c r="BJ20" s="141"/>
      <c r="BK20" s="141"/>
      <c r="BL20" s="141"/>
      <c r="BM20" s="142"/>
      <c r="BO20" s="140" t="s">
        <v>156</v>
      </c>
      <c r="BP20" s="141"/>
      <c r="BQ20" s="141"/>
      <c r="BR20" s="141"/>
      <c r="BS20" s="141"/>
      <c r="BT20" s="141"/>
      <c r="BU20" s="141"/>
      <c r="BV20" s="141"/>
      <c r="BW20" s="141"/>
      <c r="BX20" s="141"/>
      <c r="BY20" s="141"/>
      <c r="BZ20" s="142"/>
      <c r="CB20" s="238" t="s">
        <v>156</v>
      </c>
      <c r="CC20" s="239"/>
      <c r="CD20" s="239"/>
      <c r="CE20" s="239"/>
      <c r="CF20" s="239"/>
      <c r="CG20" s="239"/>
      <c r="CH20" s="239"/>
      <c r="CI20" s="239"/>
      <c r="CJ20" s="239"/>
      <c r="CK20" s="239"/>
      <c r="CL20" s="239"/>
      <c r="CM20" s="240"/>
      <c r="CO20" s="140" t="s">
        <v>156</v>
      </c>
      <c r="CP20" s="141"/>
      <c r="CQ20" s="141"/>
      <c r="CR20" s="141"/>
      <c r="CS20" s="141"/>
      <c r="CT20" s="141"/>
      <c r="CU20" s="141"/>
      <c r="CV20" s="141"/>
      <c r="CW20" s="141"/>
      <c r="CX20" s="141"/>
      <c r="CY20" s="141"/>
      <c r="CZ20" s="141"/>
      <c r="DA20" s="141"/>
      <c r="DB20" s="142"/>
      <c r="DD20" s="140" t="s">
        <v>156</v>
      </c>
      <c r="DE20" s="141"/>
      <c r="DF20" s="141"/>
      <c r="DG20" s="141"/>
      <c r="DH20" s="141"/>
      <c r="DI20" s="141"/>
      <c r="DJ20" s="141"/>
      <c r="DK20" s="141"/>
      <c r="DL20" s="141"/>
      <c r="DM20" s="141"/>
      <c r="DN20" s="141"/>
      <c r="DO20" s="141"/>
      <c r="DP20" s="141"/>
      <c r="DQ20" s="142"/>
      <c r="DS20" s="140" t="s">
        <v>156</v>
      </c>
      <c r="DT20" s="141"/>
      <c r="DU20" s="141"/>
      <c r="DV20" s="141"/>
      <c r="DW20" s="141"/>
      <c r="DX20" s="141"/>
      <c r="DY20" s="141"/>
      <c r="DZ20" s="141"/>
      <c r="EA20" s="141"/>
      <c r="EB20" s="141"/>
      <c r="EC20" s="141"/>
      <c r="ED20" s="141"/>
      <c r="EE20" s="141"/>
      <c r="EF20" s="142"/>
    </row>
    <row r="21" spans="1:136" ht="14.4" thickBot="1" x14ac:dyDescent="0.3">
      <c r="A21" s="1" t="s">
        <v>157</v>
      </c>
      <c r="B21" s="244" t="s">
        <v>158</v>
      </c>
      <c r="C21" s="245"/>
      <c r="D21" s="245"/>
      <c r="E21" s="245"/>
      <c r="F21" s="245"/>
      <c r="G21" s="245"/>
      <c r="H21" s="245"/>
      <c r="I21" s="245"/>
      <c r="J21" s="245"/>
      <c r="K21" s="245"/>
      <c r="L21" s="245"/>
      <c r="M21" s="246"/>
      <c r="O21" s="207" t="s">
        <v>158</v>
      </c>
      <c r="P21" s="208"/>
      <c r="Q21" s="208"/>
      <c r="R21" s="208"/>
      <c r="S21" s="208"/>
      <c r="T21" s="208"/>
      <c r="U21" s="208"/>
      <c r="V21" s="208"/>
      <c r="W21" s="208"/>
      <c r="X21" s="208"/>
      <c r="Y21" s="208"/>
      <c r="Z21" s="209"/>
      <c r="AB21" s="168" t="s">
        <v>229</v>
      </c>
      <c r="AC21" s="169"/>
      <c r="AD21" s="169"/>
      <c r="AE21" s="169"/>
      <c r="AF21" s="169"/>
      <c r="AG21" s="169"/>
      <c r="AH21" s="169"/>
      <c r="AI21" s="169"/>
      <c r="AJ21" s="169"/>
      <c r="AK21" s="169"/>
      <c r="AL21" s="169"/>
      <c r="AM21" s="170"/>
      <c r="AO21" s="168" t="s">
        <v>229</v>
      </c>
      <c r="AP21" s="169"/>
      <c r="AQ21" s="169"/>
      <c r="AR21" s="169"/>
      <c r="AS21" s="169"/>
      <c r="AT21" s="169"/>
      <c r="AU21" s="169"/>
      <c r="AV21" s="169"/>
      <c r="AW21" s="169"/>
      <c r="AX21" s="169"/>
      <c r="AY21" s="169"/>
      <c r="AZ21" s="170"/>
      <c r="BB21" s="168" t="s">
        <v>230</v>
      </c>
      <c r="BC21" s="169"/>
      <c r="BD21" s="169"/>
      <c r="BE21" s="169"/>
      <c r="BF21" s="169"/>
      <c r="BG21" s="169"/>
      <c r="BH21" s="169"/>
      <c r="BI21" s="169"/>
      <c r="BJ21" s="169"/>
      <c r="BK21" s="169"/>
      <c r="BL21" s="169"/>
      <c r="BM21" s="170"/>
      <c r="BO21" s="168" t="s">
        <v>158</v>
      </c>
      <c r="BP21" s="169"/>
      <c r="BQ21" s="169"/>
      <c r="BR21" s="169"/>
      <c r="BS21" s="169"/>
      <c r="BT21" s="169"/>
      <c r="BU21" s="169"/>
      <c r="BV21" s="169"/>
      <c r="BW21" s="169"/>
      <c r="BX21" s="169"/>
      <c r="BY21" s="169"/>
      <c r="BZ21" s="170"/>
      <c r="CB21" s="231" t="s">
        <v>156</v>
      </c>
      <c r="CC21" s="232"/>
      <c r="CD21" s="232"/>
      <c r="CE21" s="232"/>
      <c r="CF21" s="232"/>
      <c r="CG21" s="232"/>
      <c r="CH21" s="232"/>
      <c r="CI21" s="232"/>
      <c r="CJ21" s="232"/>
      <c r="CK21" s="232"/>
      <c r="CL21" s="232"/>
      <c r="CM21" s="233"/>
      <c r="CO21" s="168"/>
      <c r="CP21" s="169"/>
      <c r="CQ21" s="169"/>
      <c r="CR21" s="169"/>
      <c r="CS21" s="169"/>
      <c r="CT21" s="169"/>
      <c r="CU21" s="169"/>
      <c r="CV21" s="169"/>
      <c r="CW21" s="169"/>
      <c r="CX21" s="169"/>
      <c r="CY21" s="169"/>
      <c r="CZ21" s="169"/>
      <c r="DA21" s="169"/>
      <c r="DB21" s="170"/>
      <c r="DD21" s="168"/>
      <c r="DE21" s="169"/>
      <c r="DF21" s="169"/>
      <c r="DG21" s="169"/>
      <c r="DH21" s="169"/>
      <c r="DI21" s="169"/>
      <c r="DJ21" s="169"/>
      <c r="DK21" s="169"/>
      <c r="DL21" s="169"/>
      <c r="DM21" s="169"/>
      <c r="DN21" s="169"/>
      <c r="DO21" s="169"/>
      <c r="DP21" s="169"/>
      <c r="DQ21" s="170"/>
      <c r="DS21" s="168"/>
      <c r="DT21" s="169"/>
      <c r="DU21" s="169"/>
      <c r="DV21" s="169"/>
      <c r="DW21" s="169"/>
      <c r="DX21" s="169"/>
      <c r="DY21" s="169"/>
      <c r="DZ21" s="169"/>
      <c r="EA21" s="169"/>
      <c r="EB21" s="169"/>
      <c r="EC21" s="169"/>
      <c r="ED21" s="169"/>
      <c r="EE21" s="169"/>
      <c r="EF21" s="170"/>
    </row>
    <row r="22" spans="1:136" ht="14.4" x14ac:dyDescent="0.3">
      <c r="B22" s="34"/>
      <c r="C22" s="21"/>
      <c r="D22" s="21"/>
      <c r="E22" s="21"/>
      <c r="F22" s="21"/>
      <c r="G22" s="21"/>
      <c r="H22" s="21"/>
      <c r="I22" s="21"/>
      <c r="J22" s="21"/>
      <c r="K22" s="21"/>
      <c r="L22" s="21"/>
      <c r="M22" s="22"/>
      <c r="O22" s="20"/>
      <c r="Z22" s="26"/>
      <c r="AB22" s="18"/>
      <c r="AC22" s="19"/>
      <c r="AD22" s="19"/>
      <c r="AE22" s="19"/>
      <c r="AF22" s="19"/>
      <c r="AG22" s="19"/>
      <c r="AH22" s="19"/>
      <c r="AI22" s="19"/>
      <c r="AJ22" s="19"/>
      <c r="AK22" s="19"/>
      <c r="AL22" s="19"/>
      <c r="AM22" s="35"/>
      <c r="AO22" s="18"/>
      <c r="AP22" s="19"/>
      <c r="AQ22" s="19"/>
      <c r="AR22" s="19"/>
      <c r="AS22" s="19"/>
      <c r="AT22" s="19"/>
      <c r="AU22" s="19"/>
      <c r="AV22" s="19"/>
      <c r="AW22" s="19"/>
      <c r="AX22" s="19"/>
      <c r="AY22" s="19"/>
      <c r="AZ22" s="35"/>
      <c r="BB22" s="18"/>
      <c r="BC22" s="19"/>
      <c r="BD22" s="19"/>
      <c r="BE22" s="19"/>
      <c r="BF22" s="19"/>
      <c r="BG22" s="19"/>
      <c r="BH22" s="19"/>
      <c r="BI22" s="19"/>
      <c r="BJ22" s="19"/>
      <c r="BK22" s="19"/>
      <c r="BL22" s="19"/>
      <c r="BM22" s="35"/>
      <c r="BO22" s="18"/>
      <c r="BP22" s="19"/>
      <c r="BQ22" s="19"/>
      <c r="BR22" s="19"/>
      <c r="BS22" s="19"/>
      <c r="BT22" s="19"/>
      <c r="BU22" s="19"/>
      <c r="BV22" s="19"/>
      <c r="BW22" s="19"/>
      <c r="BX22" s="19"/>
      <c r="BY22" s="19"/>
      <c r="BZ22" s="35"/>
      <c r="CB22" s="20"/>
      <c r="CM22" s="26"/>
      <c r="CO22" s="18"/>
      <c r="CP22" s="19"/>
      <c r="CQ22" s="19"/>
      <c r="CR22" s="19"/>
      <c r="CS22" s="19"/>
      <c r="CT22" s="19"/>
      <c r="CU22" s="19"/>
      <c r="CV22" s="19"/>
      <c r="CW22" s="19"/>
      <c r="CX22" s="19"/>
      <c r="CY22" s="19"/>
      <c r="CZ22" s="19"/>
      <c r="DA22" s="19"/>
      <c r="DB22" s="35"/>
      <c r="DD22" s="18"/>
      <c r="DE22" s="19"/>
      <c r="DF22" s="19"/>
      <c r="DG22" s="19"/>
      <c r="DH22" s="19"/>
      <c r="DI22" s="19"/>
      <c r="DJ22" s="19"/>
      <c r="DK22" s="19"/>
      <c r="DL22" s="19"/>
      <c r="DM22" s="19"/>
      <c r="DN22" s="19"/>
      <c r="DO22" s="19"/>
      <c r="DP22" s="19"/>
      <c r="DQ22" s="35"/>
      <c r="DS22" s="18"/>
      <c r="DT22" s="19"/>
      <c r="DU22"/>
      <c r="DV22" s="19"/>
      <c r="DW22" s="19"/>
      <c r="DX22" s="19"/>
      <c r="DY22" s="19"/>
      <c r="DZ22" s="19"/>
      <c r="EA22" s="19"/>
      <c r="EB22" s="19"/>
      <c r="EC22" s="19"/>
      <c r="ED22" s="19"/>
      <c r="EE22" s="19"/>
      <c r="EF22" s="35"/>
    </row>
    <row r="23" spans="1:136" ht="14.4" x14ac:dyDescent="0.3">
      <c r="B23" s="20"/>
      <c r="M23" s="26"/>
      <c r="O23" s="20"/>
      <c r="Z23" s="26"/>
      <c r="AB23" s="20"/>
      <c r="AC23"/>
      <c r="AM23" s="26"/>
      <c r="AO23" s="20"/>
      <c r="AR23"/>
      <c r="AZ23" s="26"/>
      <c r="BB23" s="20"/>
      <c r="BK23"/>
      <c r="BM23" s="26"/>
      <c r="BO23" s="20"/>
      <c r="BP23"/>
      <c r="BZ23" s="26"/>
      <c r="CB23" s="20"/>
      <c r="CC23"/>
      <c r="CD23"/>
      <c r="CE23"/>
      <c r="CM23" s="26"/>
      <c r="CO23" s="20"/>
      <c r="CR23"/>
      <c r="DB23" s="26"/>
      <c r="DD23" s="20"/>
      <c r="DQ23" s="26"/>
      <c r="DS23" s="20"/>
      <c r="EF23" s="26"/>
    </row>
    <row r="24" spans="1:136" ht="14.4" x14ac:dyDescent="0.3">
      <c r="B24" s="83"/>
      <c r="M24" s="26"/>
      <c r="O24" s="83"/>
      <c r="Q24"/>
      <c r="Z24" s="26"/>
      <c r="AB24" s="20"/>
      <c r="AF24"/>
      <c r="AM24" s="26"/>
      <c r="AO24" s="20"/>
      <c r="AQ24"/>
      <c r="AZ24" s="26"/>
      <c r="BB24" s="20"/>
      <c r="BM24" s="26"/>
      <c r="BO24" s="20"/>
      <c r="BP24"/>
      <c r="BR24"/>
      <c r="BZ24" s="26"/>
      <c r="CB24" s="20"/>
      <c r="CM24" s="26"/>
      <c r="CO24" s="20"/>
      <c r="CR24"/>
      <c r="CV24"/>
      <c r="DB24" s="26"/>
      <c r="DD24" s="20"/>
      <c r="DQ24" s="26"/>
      <c r="DS24" s="20"/>
      <c r="DX24"/>
      <c r="EF24" s="26"/>
    </row>
    <row r="25" spans="1:136" ht="14.4" x14ac:dyDescent="0.3">
      <c r="B25" s="20"/>
      <c r="M25" s="26"/>
      <c r="O25" s="20"/>
      <c r="T25"/>
      <c r="Z25" s="26"/>
      <c r="AB25" s="20"/>
      <c r="AC25"/>
      <c r="AM25" s="26"/>
      <c r="AO25" s="20"/>
      <c r="AR25"/>
      <c r="AZ25" s="26"/>
      <c r="BB25" s="20"/>
      <c r="BM25" s="26"/>
      <c r="BO25" s="20"/>
      <c r="BZ25" s="26"/>
      <c r="CB25" s="20"/>
      <c r="CM25" s="26"/>
      <c r="CO25" s="20"/>
      <c r="DB25" s="26"/>
      <c r="DD25" s="20"/>
      <c r="DQ25" s="26"/>
      <c r="DS25" s="20"/>
      <c r="EF25" s="26"/>
    </row>
    <row r="26" spans="1:136" ht="14.4" x14ac:dyDescent="0.3">
      <c r="B26" s="20"/>
      <c r="D26"/>
      <c r="M26" s="26"/>
      <c r="O26" s="20"/>
      <c r="Z26" s="26"/>
      <c r="AB26" s="20"/>
      <c r="AM26" s="26"/>
      <c r="AO26" s="20"/>
      <c r="AZ26" s="26"/>
      <c r="BB26" s="20"/>
      <c r="BM26" s="26"/>
      <c r="BO26" s="83"/>
      <c r="BZ26" s="26"/>
      <c r="CB26" s="20"/>
      <c r="CM26" s="26"/>
      <c r="CO26" s="20"/>
      <c r="DB26" s="26"/>
      <c r="DD26" s="20"/>
      <c r="DQ26" s="26"/>
      <c r="DS26" s="20"/>
      <c r="EF26" s="26"/>
    </row>
    <row r="27" spans="1:136" ht="14.4" x14ac:dyDescent="0.3">
      <c r="B27" s="20"/>
      <c r="I27"/>
      <c r="M27" s="26"/>
      <c r="O27" s="20"/>
      <c r="Z27" s="26"/>
      <c r="AB27" s="20"/>
      <c r="AM27" s="26"/>
      <c r="AO27" s="20"/>
      <c r="AZ27" s="26"/>
      <c r="BB27" s="20"/>
      <c r="BM27" s="26"/>
      <c r="BO27" s="20"/>
      <c r="BZ27" s="26"/>
      <c r="CB27" s="20"/>
      <c r="CM27" s="26"/>
      <c r="CO27" s="20"/>
      <c r="DB27" s="26"/>
      <c r="DD27" s="20"/>
      <c r="DQ27" s="26"/>
      <c r="DS27" s="20"/>
      <c r="EF27" s="26"/>
    </row>
    <row r="28" spans="1:136" x14ac:dyDescent="0.25">
      <c r="B28" s="20"/>
      <c r="M28" s="26"/>
      <c r="O28" s="20"/>
      <c r="Z28" s="26"/>
      <c r="AB28" s="20"/>
      <c r="AM28" s="26"/>
      <c r="AO28" s="20"/>
      <c r="AZ28" s="26"/>
      <c r="BB28" s="20"/>
      <c r="BM28" s="26"/>
      <c r="BO28" s="20"/>
      <c r="BZ28" s="26"/>
      <c r="CB28" s="20"/>
      <c r="CM28" s="26"/>
      <c r="CO28" s="20"/>
      <c r="DB28" s="26"/>
      <c r="DD28" s="20"/>
      <c r="DQ28" s="26"/>
      <c r="DS28" s="20"/>
      <c r="EF28" s="26"/>
    </row>
    <row r="29" spans="1:136" ht="14.4" x14ac:dyDescent="0.3">
      <c r="B29" s="20"/>
      <c r="M29" s="26"/>
      <c r="O29" s="20"/>
      <c r="Z29" s="26"/>
      <c r="AB29" s="20"/>
      <c r="AC29"/>
      <c r="AM29" s="26"/>
      <c r="AO29" s="20"/>
      <c r="AZ29" s="26"/>
      <c r="BB29" s="20"/>
      <c r="BM29" s="26"/>
      <c r="BO29" s="20"/>
      <c r="BX29"/>
      <c r="BZ29" s="26"/>
      <c r="CB29" s="20"/>
      <c r="CM29" s="26"/>
      <c r="CO29" s="20"/>
      <c r="CZ29"/>
      <c r="DB29" s="26"/>
      <c r="DD29" s="20"/>
      <c r="DO29"/>
      <c r="DQ29" s="26"/>
      <c r="DS29" s="20"/>
      <c r="ED29"/>
      <c r="EF29" s="26"/>
    </row>
    <row r="30" spans="1:136" x14ac:dyDescent="0.25">
      <c r="B30" s="20"/>
      <c r="M30" s="26"/>
      <c r="O30" s="20"/>
      <c r="Z30" s="26"/>
      <c r="AB30" s="20"/>
      <c r="AM30" s="26"/>
      <c r="AO30" s="20"/>
      <c r="AZ30" s="26"/>
      <c r="BB30" s="20"/>
      <c r="BM30" s="26"/>
      <c r="BO30" s="20"/>
      <c r="BZ30" s="26"/>
      <c r="CB30" s="20"/>
      <c r="CM30" s="26"/>
      <c r="CO30" s="20"/>
      <c r="DB30" s="26"/>
      <c r="DD30" s="20"/>
      <c r="DQ30" s="26"/>
      <c r="DS30" s="20"/>
      <c r="EF30" s="26"/>
    </row>
    <row r="31" spans="1:136" x14ac:dyDescent="0.25">
      <c r="B31" s="20"/>
      <c r="M31" s="26"/>
      <c r="O31" s="20"/>
      <c r="Z31" s="26"/>
      <c r="AB31" s="20"/>
      <c r="AM31" s="26"/>
      <c r="AO31" s="20"/>
      <c r="AZ31" s="26"/>
      <c r="BB31" s="20"/>
      <c r="BM31" s="26"/>
      <c r="BO31" s="20"/>
      <c r="BZ31" s="26"/>
      <c r="CB31" s="20"/>
      <c r="CM31" s="26"/>
      <c r="CO31" s="20"/>
      <c r="DB31" s="26"/>
      <c r="DD31" s="20"/>
      <c r="DQ31" s="26"/>
      <c r="DS31" s="20"/>
      <c r="EF31" s="26"/>
    </row>
    <row r="32" spans="1:136" ht="35.4" customHeight="1" thickBot="1" x14ac:dyDescent="0.3">
      <c r="B32" s="27"/>
      <c r="C32" s="28"/>
      <c r="D32" s="28"/>
      <c r="E32" s="28"/>
      <c r="F32" s="28"/>
      <c r="G32" s="28"/>
      <c r="H32" s="28"/>
      <c r="I32" s="28"/>
      <c r="J32" s="28"/>
      <c r="K32" s="28"/>
      <c r="L32" s="28"/>
      <c r="M32" s="36"/>
      <c r="O32" s="27"/>
      <c r="P32" s="28"/>
      <c r="Q32" s="28"/>
      <c r="R32" s="28"/>
      <c r="S32" s="28"/>
      <c r="T32" s="28"/>
      <c r="U32" s="28"/>
      <c r="V32" s="28"/>
      <c r="W32" s="28"/>
      <c r="X32" s="28"/>
      <c r="Y32" s="28"/>
      <c r="Z32" s="36"/>
      <c r="AB32" s="27"/>
      <c r="AC32" s="28"/>
      <c r="AD32" s="28"/>
      <c r="AE32" s="28"/>
      <c r="AF32" s="28"/>
      <c r="AG32" s="28"/>
      <c r="AH32" s="28"/>
      <c r="AI32" s="28"/>
      <c r="AJ32" s="28"/>
      <c r="AK32" s="28"/>
      <c r="AL32" s="28"/>
      <c r="AM32" s="36"/>
      <c r="AO32" s="27"/>
      <c r="AP32" s="28"/>
      <c r="AQ32" s="28"/>
      <c r="AR32" s="28"/>
      <c r="AS32" s="28"/>
      <c r="AT32" s="28"/>
      <c r="AU32" s="28"/>
      <c r="AV32" s="28"/>
      <c r="AW32" s="28"/>
      <c r="AX32" s="28"/>
      <c r="AY32" s="28"/>
      <c r="AZ32" s="36"/>
      <c r="BB32" s="27"/>
      <c r="BC32" s="28"/>
      <c r="BD32" s="28"/>
      <c r="BE32" s="28"/>
      <c r="BF32" s="28"/>
      <c r="BG32" s="28"/>
      <c r="BH32" s="28"/>
      <c r="BI32" s="28"/>
      <c r="BJ32" s="28"/>
      <c r="BK32" s="28"/>
      <c r="BL32" s="28"/>
      <c r="BM32" s="36"/>
      <c r="BO32" s="27"/>
      <c r="BP32" s="28"/>
      <c r="BQ32" s="28"/>
      <c r="BR32" s="28"/>
      <c r="BS32" s="28"/>
      <c r="BT32" s="28"/>
      <c r="BU32" s="28"/>
      <c r="BV32" s="28"/>
      <c r="BW32" s="28"/>
      <c r="BX32" s="28"/>
      <c r="BY32" s="28"/>
      <c r="BZ32" s="36"/>
      <c r="CB32" s="27"/>
      <c r="CC32" s="28"/>
      <c r="CD32" s="28"/>
      <c r="CE32" s="28"/>
      <c r="CF32" s="28"/>
      <c r="CG32" s="28"/>
      <c r="CH32" s="28"/>
      <c r="CI32" s="28"/>
      <c r="CJ32" s="28"/>
      <c r="CK32" s="28"/>
      <c r="CL32" s="28"/>
      <c r="CM32" s="36"/>
      <c r="CO32" s="27"/>
      <c r="CP32" s="28"/>
      <c r="CQ32" s="28"/>
      <c r="CR32" s="28"/>
      <c r="CS32" s="28"/>
      <c r="CT32" s="28"/>
      <c r="CU32" s="28"/>
      <c r="CV32" s="28"/>
      <c r="CW32" s="28"/>
      <c r="CX32" s="28"/>
      <c r="CY32" s="28"/>
      <c r="CZ32" s="28"/>
      <c r="DA32" s="28"/>
      <c r="DB32" s="36"/>
      <c r="DD32" s="27"/>
      <c r="DE32" s="28"/>
      <c r="DF32" s="28"/>
      <c r="DG32" s="28"/>
      <c r="DH32" s="28"/>
      <c r="DI32" s="28"/>
      <c r="DJ32" s="28"/>
      <c r="DK32" s="28"/>
      <c r="DL32" s="28"/>
      <c r="DM32" s="28"/>
      <c r="DN32" s="28"/>
      <c r="DO32" s="28"/>
      <c r="DP32" s="28"/>
      <c r="DQ32" s="36"/>
      <c r="DS32" s="27"/>
      <c r="DT32" s="28"/>
      <c r="DU32" s="28"/>
      <c r="DV32" s="28"/>
      <c r="DW32" s="28"/>
      <c r="DX32" s="28"/>
      <c r="DY32" s="28"/>
      <c r="DZ32" s="28"/>
      <c r="EA32" s="28"/>
      <c r="EB32" s="28"/>
      <c r="EC32" s="28"/>
      <c r="ED32" s="28"/>
      <c r="EE32" s="28"/>
      <c r="EF32" s="36"/>
    </row>
    <row r="33" spans="2:12" x14ac:dyDescent="0.25">
      <c r="B33" s="123"/>
      <c r="C33" s="123"/>
      <c r="D33" s="123"/>
      <c r="E33" s="123"/>
      <c r="F33" s="123"/>
      <c r="G33" s="123"/>
      <c r="H33" s="123"/>
      <c r="I33" s="123"/>
      <c r="J33" s="123"/>
      <c r="K33" s="123"/>
      <c r="L33" s="123"/>
    </row>
    <row r="34" spans="2:12" x14ac:dyDescent="0.25">
      <c r="B34" s="121"/>
      <c r="C34" s="121"/>
      <c r="D34" s="121"/>
      <c r="E34" s="121"/>
      <c r="F34" s="121"/>
      <c r="G34" s="121"/>
      <c r="H34" s="121"/>
      <c r="I34" s="121"/>
      <c r="J34" s="121"/>
      <c r="K34" s="121"/>
      <c r="L34" s="121"/>
    </row>
    <row r="35" spans="2:12" ht="151.80000000000001" x14ac:dyDescent="0.25">
      <c r="B35" s="5" t="s">
        <v>231</v>
      </c>
      <c r="C35" s="121"/>
      <c r="D35" s="121"/>
      <c r="E35" s="121"/>
      <c r="F35" s="121"/>
      <c r="G35" s="121"/>
      <c r="H35" s="121"/>
      <c r="I35" s="121"/>
      <c r="J35" s="121"/>
      <c r="K35" s="121"/>
      <c r="L35" s="121"/>
    </row>
    <row r="36" spans="2:12" ht="110.4" x14ac:dyDescent="0.25">
      <c r="B36" s="5" t="s">
        <v>232</v>
      </c>
      <c r="C36" s="32"/>
      <c r="D36" s="32"/>
      <c r="E36" s="32"/>
      <c r="F36" s="32"/>
      <c r="G36" s="32"/>
      <c r="H36" s="32"/>
      <c r="I36" s="32"/>
      <c r="J36" s="32"/>
      <c r="K36" s="32"/>
      <c r="L36" s="32"/>
    </row>
    <row r="37" spans="2:12" ht="69" x14ac:dyDescent="0.25">
      <c r="B37" s="5" t="s">
        <v>233</v>
      </c>
      <c r="C37" s="32"/>
      <c r="D37" s="32"/>
      <c r="E37" s="32"/>
      <c r="F37" s="32"/>
      <c r="G37" s="32"/>
      <c r="H37" s="32"/>
      <c r="I37" s="32"/>
      <c r="J37" s="32"/>
      <c r="K37" s="32"/>
      <c r="L37" s="32"/>
    </row>
    <row r="38" spans="2:12" ht="193.2" x14ac:dyDescent="0.25">
      <c r="B38" s="5" t="s">
        <v>234</v>
      </c>
      <c r="C38" s="32"/>
      <c r="D38" s="32"/>
      <c r="E38" s="32"/>
      <c r="F38" s="32"/>
      <c r="G38" s="32"/>
      <c r="H38" s="32"/>
      <c r="I38" s="32"/>
      <c r="J38" s="32"/>
      <c r="K38" s="32"/>
      <c r="L38" s="32"/>
    </row>
  </sheetData>
  <mergeCells count="194">
    <mergeCell ref="DS21:EF21"/>
    <mergeCell ref="DS13:EF13"/>
    <mergeCell ref="DS14:DS15"/>
    <mergeCell ref="DV14:DW14"/>
    <mergeCell ref="DX14:DY14"/>
    <mergeCell ref="DZ14:EA14"/>
    <mergeCell ref="EB14:EC14"/>
    <mergeCell ref="ED14:EE14"/>
    <mergeCell ref="EF14:EF15"/>
    <mergeCell ref="DS20:EF20"/>
    <mergeCell ref="DT14:DU14"/>
    <mergeCell ref="DS4:EF4"/>
    <mergeCell ref="DS5:EF5"/>
    <mergeCell ref="DS6:EF6"/>
    <mergeCell ref="DS7:EF7"/>
    <mergeCell ref="DS8:EF8"/>
    <mergeCell ref="DS9:EF9"/>
    <mergeCell ref="DS10:EF10"/>
    <mergeCell ref="DS11:EF11"/>
    <mergeCell ref="DS12:EF12"/>
    <mergeCell ref="DD21:DQ21"/>
    <mergeCell ref="DD13:DQ13"/>
    <mergeCell ref="DD14:DD15"/>
    <mergeCell ref="DG14:DH14"/>
    <mergeCell ref="DI14:DJ14"/>
    <mergeCell ref="DK14:DL14"/>
    <mergeCell ref="DM14:DN14"/>
    <mergeCell ref="DO14:DP14"/>
    <mergeCell ref="DQ14:DQ15"/>
    <mergeCell ref="DD20:DQ20"/>
    <mergeCell ref="DE14:DF14"/>
    <mergeCell ref="DD4:DQ4"/>
    <mergeCell ref="DD5:DQ5"/>
    <mergeCell ref="DD6:DQ6"/>
    <mergeCell ref="DD7:DQ7"/>
    <mergeCell ref="DD8:DQ8"/>
    <mergeCell ref="DD9:DQ9"/>
    <mergeCell ref="DD10:DQ10"/>
    <mergeCell ref="DD11:DQ11"/>
    <mergeCell ref="DD12:DQ12"/>
    <mergeCell ref="BM14:BM15"/>
    <mergeCell ref="BP14:BQ14"/>
    <mergeCell ref="BR14:BS14"/>
    <mergeCell ref="BT14:BU14"/>
    <mergeCell ref="BV14:BW14"/>
    <mergeCell ref="BB14:BB15"/>
    <mergeCell ref="BO14:BO15"/>
    <mergeCell ref="BB9:BM9"/>
    <mergeCell ref="BB10:BM10"/>
    <mergeCell ref="BB11:BM11"/>
    <mergeCell ref="BB12:BM12"/>
    <mergeCell ref="AO13:AZ13"/>
    <mergeCell ref="AB9:AM9"/>
    <mergeCell ref="AB10:AM10"/>
    <mergeCell ref="AB11:AM11"/>
    <mergeCell ref="AB12:AM12"/>
    <mergeCell ref="AB13:AM13"/>
    <mergeCell ref="BO4:BZ4"/>
    <mergeCell ref="BB4:BM4"/>
    <mergeCell ref="BB5:BM5"/>
    <mergeCell ref="BO5:BZ5"/>
    <mergeCell ref="BB7:BM7"/>
    <mergeCell ref="BB6:BM6"/>
    <mergeCell ref="BO6:BZ6"/>
    <mergeCell ref="BO7:BZ7"/>
    <mergeCell ref="BO8:BZ8"/>
    <mergeCell ref="BB8:BM8"/>
    <mergeCell ref="BO11:BZ11"/>
    <mergeCell ref="BO10:BZ10"/>
    <mergeCell ref="BO9:BZ9"/>
    <mergeCell ref="BO13:BZ13"/>
    <mergeCell ref="BO12:BZ12"/>
    <mergeCell ref="BB13:BM13"/>
    <mergeCell ref="AB4:AM4"/>
    <mergeCell ref="AB5:AM5"/>
    <mergeCell ref="AO20:AZ20"/>
    <mergeCell ref="AB20:AM20"/>
    <mergeCell ref="AB21:AM21"/>
    <mergeCell ref="AP14:AQ14"/>
    <mergeCell ref="AR14:AS14"/>
    <mergeCell ref="AT14:AU14"/>
    <mergeCell ref="AV14:AW14"/>
    <mergeCell ref="AX14:AY14"/>
    <mergeCell ref="AC14:AD14"/>
    <mergeCell ref="AE14:AF14"/>
    <mergeCell ref="AG14:AH14"/>
    <mergeCell ref="AI14:AJ14"/>
    <mergeCell ref="AK14:AL14"/>
    <mergeCell ref="AM14:AM15"/>
    <mergeCell ref="AO4:AZ4"/>
    <mergeCell ref="AO5:AZ5"/>
    <mergeCell ref="AO6:AZ6"/>
    <mergeCell ref="AO7:AZ7"/>
    <mergeCell ref="AO8:AZ8"/>
    <mergeCell ref="B4:M4"/>
    <mergeCell ref="B5:M5"/>
    <mergeCell ref="B6:M6"/>
    <mergeCell ref="B7:M7"/>
    <mergeCell ref="B8:M8"/>
    <mergeCell ref="O4:Z4"/>
    <mergeCell ref="O5:Z5"/>
    <mergeCell ref="O6:Z6"/>
    <mergeCell ref="O7:Z7"/>
    <mergeCell ref="O8:Z8"/>
    <mergeCell ref="AB6:AM6"/>
    <mergeCell ref="AB7:AM7"/>
    <mergeCell ref="AB8:AM8"/>
    <mergeCell ref="O12:Z12"/>
    <mergeCell ref="O13:Z13"/>
    <mergeCell ref="AO21:AZ21"/>
    <mergeCell ref="AO14:AO15"/>
    <mergeCell ref="AB14:AB15"/>
    <mergeCell ref="B9:M9"/>
    <mergeCell ref="B10:M10"/>
    <mergeCell ref="B11:M11"/>
    <mergeCell ref="O9:Z9"/>
    <mergeCell ref="O10:Z10"/>
    <mergeCell ref="O11:Z11"/>
    <mergeCell ref="B12:M12"/>
    <mergeCell ref="B13:M13"/>
    <mergeCell ref="C14:D14"/>
    <mergeCell ref="E14:F14"/>
    <mergeCell ref="G14:H14"/>
    <mergeCell ref="I14:J14"/>
    <mergeCell ref="K14:L14"/>
    <mergeCell ref="M14:M15"/>
    <mergeCell ref="B14:B15"/>
    <mergeCell ref="AO9:AZ9"/>
    <mergeCell ref="AO10:AZ10"/>
    <mergeCell ref="AO11:AZ11"/>
    <mergeCell ref="AO12:AZ12"/>
    <mergeCell ref="A14:A19"/>
    <mergeCell ref="O21:Z21"/>
    <mergeCell ref="BX14:BY14"/>
    <mergeCell ref="BZ14:BZ15"/>
    <mergeCell ref="AZ14:AZ15"/>
    <mergeCell ref="BC14:BD14"/>
    <mergeCell ref="BE14:BF14"/>
    <mergeCell ref="BG14:BH14"/>
    <mergeCell ref="BI14:BJ14"/>
    <mergeCell ref="P14:Q14"/>
    <mergeCell ref="R14:S14"/>
    <mergeCell ref="T14:U14"/>
    <mergeCell ref="V14:W14"/>
    <mergeCell ref="X14:Y14"/>
    <mergeCell ref="Z14:Z15"/>
    <mergeCell ref="O20:Z20"/>
    <mergeCell ref="O14:O15"/>
    <mergeCell ref="B20:M20"/>
    <mergeCell ref="B21:M21"/>
    <mergeCell ref="BB21:BM21"/>
    <mergeCell ref="BO21:BZ21"/>
    <mergeCell ref="BO20:BZ20"/>
    <mergeCell ref="BB20:BM20"/>
    <mergeCell ref="BK14:BL14"/>
    <mergeCell ref="CB21:CM21"/>
    <mergeCell ref="CB4:CM4"/>
    <mergeCell ref="CB5:CM5"/>
    <mergeCell ref="CB6:CM6"/>
    <mergeCell ref="CB7:CM7"/>
    <mergeCell ref="CB8:CM8"/>
    <mergeCell ref="CB9:CM9"/>
    <mergeCell ref="CB10:CM10"/>
    <mergeCell ref="CB11:CM11"/>
    <mergeCell ref="CB12:CM12"/>
    <mergeCell ref="CB13:CM13"/>
    <mergeCell ref="CB14:CB15"/>
    <mergeCell ref="CC14:CD14"/>
    <mergeCell ref="CE14:CF14"/>
    <mergeCell ref="CG14:CH14"/>
    <mergeCell ref="CI14:CJ14"/>
    <mergeCell ref="CK14:CL14"/>
    <mergeCell ref="CM14:CM15"/>
    <mergeCell ref="CB20:CM20"/>
    <mergeCell ref="CO4:DB4"/>
    <mergeCell ref="CO5:DB5"/>
    <mergeCell ref="CO6:DB6"/>
    <mergeCell ref="CO7:DB7"/>
    <mergeCell ref="CO8:DB8"/>
    <mergeCell ref="CO9:DB9"/>
    <mergeCell ref="CO10:DB10"/>
    <mergeCell ref="CO11:DB11"/>
    <mergeCell ref="CO12:DB12"/>
    <mergeCell ref="CO21:DB21"/>
    <mergeCell ref="CO13:DB13"/>
    <mergeCell ref="CO14:CO15"/>
    <mergeCell ref="CR14:CS14"/>
    <mergeCell ref="CT14:CU14"/>
    <mergeCell ref="CV14:CW14"/>
    <mergeCell ref="CX14:CY14"/>
    <mergeCell ref="CZ14:DA14"/>
    <mergeCell ref="DB14:DB15"/>
    <mergeCell ref="CO20:DB20"/>
    <mergeCell ref="CP14:CQ14"/>
  </mergeCells>
  <hyperlinks>
    <hyperlink ref="B20" r:id="rId1" xr:uid="{F9C05D39-9B31-49DD-8408-3B999D782F1B}"/>
    <hyperlink ref="O20" r:id="rId2" xr:uid="{2457FB75-573B-441F-8234-47A1E7A86F41}"/>
    <hyperlink ref="AO20" r:id="rId3" xr:uid="{B4A785FC-FE2E-4061-9265-9F29D28830D6}"/>
    <hyperlink ref="BB20" r:id="rId4" xr:uid="{38045E66-F6BA-4E21-9C1D-A544EEDA11F9}"/>
    <hyperlink ref="BO20" r:id="rId5" xr:uid="{A0F5A278-DC9A-4890-9D30-C770A9E57510}"/>
    <hyperlink ref="AB20" r:id="rId6" xr:uid="{2FB4D87F-58D1-4F78-8F1C-9A5FB6B91BEC}"/>
    <hyperlink ref="CB21:CM21" location="'Product Labelling and Riskomete'!A1" display="Click Here" xr:uid="{7A7CD2B6-C3F2-4297-8361-191164783DEE}"/>
    <hyperlink ref="CB20" r:id="rId7" xr:uid="{480FAE94-6F18-49C2-A542-8CB28A01789C}"/>
    <hyperlink ref="CO20" r:id="rId8" xr:uid="{051B6FD3-CB98-4AF4-84B0-E9BED112958F}"/>
    <hyperlink ref="DD20" r:id="rId9" xr:uid="{46C2AE1A-7DBF-459C-A9F3-CC7E476CE3A7}"/>
    <hyperlink ref="DS20" r:id="rId10" xr:uid="{9139A79B-81D2-451D-B56E-060F9AA163F6}"/>
  </hyperlinks>
  <pageMargins left="0.7" right="0.7" top="0.75" bottom="0.75" header="0.3" footer="0.3"/>
  <pageSetup paperSize="9"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Z50"/>
  <sheetViews>
    <sheetView showGridLines="0" zoomScale="80" zoomScaleNormal="80" workbookViewId="0">
      <pane xSplit="1" ySplit="4" topLeftCell="B5" activePane="bottomRight" state="frozen"/>
      <selection pane="topRight" activeCell="B1" sqref="B1"/>
      <selection pane="bottomLeft" activeCell="A5" sqref="A5"/>
      <selection pane="bottomRight" activeCell="DO44" sqref="DO44"/>
    </sheetView>
  </sheetViews>
  <sheetFormatPr defaultColWidth="8.88671875" defaultRowHeight="13.8" x14ac:dyDescent="0.25"/>
  <cols>
    <col min="1" max="1" width="35.33203125" style="40" customWidth="1"/>
    <col min="2" max="2" width="45.5546875" style="5" bestFit="1" customWidth="1"/>
    <col min="3" max="3" width="9.109375" style="5" bestFit="1" customWidth="1"/>
    <col min="4" max="4" width="7" style="5" bestFit="1" customWidth="1"/>
    <col min="5" max="5" width="9.109375" style="5" bestFit="1" customWidth="1"/>
    <col min="6" max="6" width="7" style="5" bestFit="1" customWidth="1"/>
    <col min="7" max="7" width="9.109375" style="5" bestFit="1" customWidth="1"/>
    <col min="8" max="8" width="7" style="5" bestFit="1" customWidth="1"/>
    <col min="9" max="9" width="9.109375" style="5" bestFit="1" customWidth="1"/>
    <col min="10" max="10" width="7" style="5" bestFit="1" customWidth="1"/>
    <col min="11" max="11" width="9.109375" style="5" bestFit="1" customWidth="1"/>
    <col min="12" max="12" width="7" style="5" bestFit="1" customWidth="1"/>
    <col min="13" max="13" width="31.6640625" style="5" bestFit="1" customWidth="1"/>
    <col min="14" max="14" width="2.33203125" style="5" customWidth="1"/>
    <col min="15" max="15" width="39.88671875" style="5" bestFit="1" customWidth="1"/>
    <col min="16" max="16" width="9.109375" style="5" bestFit="1" customWidth="1"/>
    <col min="17" max="17" width="7" style="5" bestFit="1" customWidth="1"/>
    <col min="18" max="18" width="9.109375" style="5" bestFit="1" customWidth="1"/>
    <col min="19" max="19" width="7" style="5" bestFit="1" customWidth="1"/>
    <col min="20" max="20" width="9.109375" style="5" bestFit="1" customWidth="1"/>
    <col min="21" max="21" width="7" style="5" bestFit="1" customWidth="1"/>
    <col min="22" max="22" width="9.109375" style="5" bestFit="1" customWidth="1"/>
    <col min="23" max="23" width="7" style="5" bestFit="1" customWidth="1"/>
    <col min="24" max="24" width="9.109375" style="5" bestFit="1" customWidth="1"/>
    <col min="25" max="25" width="7" style="5" bestFit="1" customWidth="1"/>
    <col min="26" max="26" width="31.6640625" style="5" bestFit="1" customWidth="1"/>
    <col min="27" max="27" width="2.5546875" style="5" customWidth="1"/>
    <col min="28" max="28" width="36.5546875" style="5" bestFit="1" customWidth="1"/>
    <col min="29" max="29" width="9.109375" style="5" bestFit="1" customWidth="1"/>
    <col min="30" max="30" width="7" style="5" bestFit="1" customWidth="1"/>
    <col min="31" max="31" width="9.109375" style="5" bestFit="1" customWidth="1"/>
    <col min="32" max="32" width="7" style="5" bestFit="1" customWidth="1"/>
    <col min="33" max="33" width="9.109375" style="5" bestFit="1" customWidth="1"/>
    <col min="34" max="34" width="7" style="5" bestFit="1" customWidth="1"/>
    <col min="35" max="35" width="9.109375" style="5" bestFit="1" customWidth="1"/>
    <col min="36" max="36" width="7" style="5" bestFit="1" customWidth="1"/>
    <col min="37" max="37" width="9.109375" style="5" bestFit="1" customWidth="1"/>
    <col min="38" max="38" width="7" style="5" bestFit="1" customWidth="1"/>
    <col min="39" max="39" width="31.6640625" style="5" bestFit="1" customWidth="1"/>
    <col min="40" max="40" width="2.33203125" style="5" customWidth="1"/>
    <col min="41" max="41" width="48.88671875" style="5" bestFit="1" customWidth="1"/>
    <col min="42" max="42" width="9.109375" style="5" bestFit="1" customWidth="1"/>
    <col min="43" max="43" width="5.5546875" style="5" bestFit="1" customWidth="1"/>
    <col min="44" max="44" width="9.109375" style="5" bestFit="1" customWidth="1"/>
    <col min="45" max="45" width="5.5546875" style="5" bestFit="1" customWidth="1"/>
    <col min="46" max="46" width="9.109375" style="5" bestFit="1" customWidth="1"/>
    <col min="47" max="47" width="7" style="5" bestFit="1" customWidth="1"/>
    <col min="48" max="48" width="9.109375" style="5" bestFit="1" customWidth="1"/>
    <col min="49" max="49" width="7" style="5" bestFit="1" customWidth="1"/>
    <col min="50" max="50" width="9.109375" style="5" bestFit="1" customWidth="1"/>
    <col min="51" max="51" width="5.5546875" style="5" bestFit="1" customWidth="1"/>
    <col min="52" max="52" width="31.6640625" style="5" bestFit="1" customWidth="1"/>
    <col min="53" max="53" width="3.6640625" style="5" customWidth="1"/>
    <col min="54" max="54" width="38.44140625" style="25" bestFit="1" customWidth="1"/>
    <col min="55" max="55" width="9.109375" style="25" bestFit="1" customWidth="1"/>
    <col min="56" max="56" width="7" style="25" bestFit="1" customWidth="1"/>
    <col min="57" max="57" width="9.109375" style="25" bestFit="1" customWidth="1"/>
    <col min="58" max="58" width="7" style="25" bestFit="1" customWidth="1"/>
    <col min="59" max="59" width="9.109375" style="25" bestFit="1" customWidth="1"/>
    <col min="60" max="60" width="7" style="25" bestFit="1" customWidth="1"/>
    <col min="61" max="61" width="9.109375" style="25" bestFit="1" customWidth="1"/>
    <col min="62" max="62" width="7" style="25" bestFit="1" customWidth="1"/>
    <col min="63" max="63" width="9.109375" style="25" bestFit="1" customWidth="1"/>
    <col min="64" max="64" width="7" style="25" bestFit="1" customWidth="1"/>
    <col min="65" max="65" width="31.6640625" style="5" bestFit="1" customWidth="1"/>
    <col min="66" max="66" width="4.5546875" style="5" customWidth="1"/>
    <col min="67" max="67" width="51.6640625" style="5" bestFit="1" customWidth="1"/>
    <col min="68" max="68" width="9.109375" style="5" bestFit="1" customWidth="1"/>
    <col min="69" max="69" width="7" style="5" bestFit="1" customWidth="1"/>
    <col min="70" max="70" width="9.109375" style="5" bestFit="1" customWidth="1"/>
    <col min="71" max="71" width="7" style="5" bestFit="1" customWidth="1"/>
    <col min="72" max="72" width="9.109375" style="5" bestFit="1" customWidth="1"/>
    <col min="73" max="73" width="7" style="5" bestFit="1" customWidth="1"/>
    <col min="74" max="74" width="9.109375" style="5" bestFit="1" customWidth="1"/>
    <col min="75" max="75" width="7" style="5" bestFit="1" customWidth="1"/>
    <col min="76" max="76" width="9.109375" style="5" bestFit="1" customWidth="1"/>
    <col min="77" max="77" width="7" style="5" bestFit="1" customWidth="1"/>
    <col min="78" max="78" width="32.88671875" style="5" bestFit="1" customWidth="1"/>
    <col min="79" max="79" width="6.88671875" style="5" customWidth="1"/>
    <col min="80" max="80" width="41.33203125" style="5" bestFit="1" customWidth="1"/>
    <col min="81" max="81" width="9.109375" style="5" bestFit="1" customWidth="1"/>
    <col min="82" max="82" width="7" style="5" bestFit="1" customWidth="1"/>
    <col min="83" max="83" width="9.109375" style="5" bestFit="1" customWidth="1"/>
    <col min="84" max="84" width="7" style="5" bestFit="1" customWidth="1"/>
    <col min="85" max="85" width="10.6640625" style="5" bestFit="1" customWidth="1"/>
    <col min="86" max="86" width="7" style="5" bestFit="1" customWidth="1"/>
    <col min="87" max="87" width="9.109375" style="5" bestFit="1" customWidth="1"/>
    <col min="88" max="88" width="7" style="5" bestFit="1" customWidth="1"/>
    <col min="89" max="89" width="10.6640625" style="5" bestFit="1" customWidth="1"/>
    <col min="90" max="90" width="7" style="5" bestFit="1" customWidth="1"/>
    <col min="91" max="91" width="31.6640625" style="5" bestFit="1" customWidth="1"/>
    <col min="92" max="92" width="6.109375" style="5" customWidth="1"/>
    <col min="93" max="93" width="40.6640625" style="5" bestFit="1" customWidth="1"/>
    <col min="94" max="94" width="9.109375" style="5" bestFit="1" customWidth="1"/>
    <col min="95" max="95" width="7" style="5" bestFit="1" customWidth="1"/>
    <col min="96" max="96" width="9.109375" style="5" bestFit="1" customWidth="1"/>
    <col min="97" max="97" width="7" style="5" bestFit="1" customWidth="1"/>
    <col min="98" max="98" width="9.109375" style="5" bestFit="1" customWidth="1"/>
    <col min="99" max="99" width="7" style="5" bestFit="1" customWidth="1"/>
    <col min="100" max="100" width="9.109375" style="5" bestFit="1" customWidth="1"/>
    <col min="101" max="101" width="7" style="5" bestFit="1" customWidth="1"/>
    <col min="102" max="102" width="9.109375" style="5" bestFit="1" customWidth="1"/>
    <col min="103" max="103" width="7" style="5" bestFit="1" customWidth="1"/>
    <col min="104" max="104" width="31.6640625" style="5" bestFit="1" customWidth="1"/>
    <col min="105" max="105" width="6.6640625" style="5" customWidth="1"/>
    <col min="106" max="106" width="36.6640625" style="5" bestFit="1" customWidth="1"/>
    <col min="107" max="107" width="9.109375" style="5" bestFit="1" customWidth="1"/>
    <col min="108" max="108" width="7" style="5" bestFit="1" customWidth="1"/>
    <col min="109" max="109" width="9.109375" style="5" bestFit="1" customWidth="1"/>
    <col min="110" max="110" width="7" style="5" bestFit="1" customWidth="1"/>
    <col min="111" max="111" width="9.109375" style="5" bestFit="1" customWidth="1"/>
    <col min="112" max="112" width="7" style="5" bestFit="1" customWidth="1"/>
    <col min="113" max="113" width="9.109375" style="5" bestFit="1" customWidth="1"/>
    <col min="114" max="114" width="7" style="5" bestFit="1" customWidth="1"/>
    <col min="115" max="115" width="9.109375" style="5" bestFit="1" customWidth="1"/>
    <col min="116" max="116" width="7" style="5" bestFit="1" customWidth="1"/>
    <col min="117" max="117" width="31.6640625" style="5" bestFit="1" customWidth="1"/>
    <col min="118" max="118" width="7.6640625" style="5" customWidth="1"/>
    <col min="119" max="119" width="61" style="5" customWidth="1"/>
    <col min="120" max="120" width="9.109375" style="5" bestFit="1" customWidth="1"/>
    <col min="121" max="121" width="7" style="5" bestFit="1" customWidth="1"/>
    <col min="122" max="122" width="9.109375" style="5" bestFit="1" customWidth="1"/>
    <col min="123" max="123" width="7" style="5" bestFit="1" customWidth="1"/>
    <col min="124" max="124" width="9.109375" style="5" bestFit="1" customWidth="1"/>
    <col min="125" max="125" width="7" style="5" bestFit="1" customWidth="1"/>
    <col min="126" max="126" width="9.109375" style="5" bestFit="1" customWidth="1"/>
    <col min="127" max="127" width="7" style="5" bestFit="1" customWidth="1"/>
    <col min="128" max="128" width="9.109375" style="5" bestFit="1" customWidth="1"/>
    <col min="129" max="129" width="7" style="5" bestFit="1" customWidth="1"/>
    <col min="130" max="130" width="31.6640625" style="5" bestFit="1" customWidth="1"/>
    <col min="131" max="16384" width="8.88671875" style="5"/>
  </cols>
  <sheetData>
    <row r="1" spans="1:130" x14ac:dyDescent="0.25">
      <c r="BB1" s="41"/>
    </row>
    <row r="2" spans="1:130" x14ac:dyDescent="0.25">
      <c r="C2" s="6"/>
      <c r="E2" s="6"/>
      <c r="P2" s="6"/>
      <c r="R2" s="6"/>
      <c r="AC2" s="6"/>
      <c r="AE2" s="6"/>
      <c r="AP2" s="6"/>
      <c r="AR2" s="6"/>
      <c r="BB2" s="5"/>
      <c r="BC2" s="6"/>
      <c r="BD2" s="5"/>
      <c r="BE2" s="6"/>
      <c r="BP2" s="6"/>
      <c r="BR2" s="6"/>
      <c r="CC2" s="6"/>
      <c r="CE2" s="6"/>
      <c r="CP2" s="6"/>
      <c r="CR2" s="6"/>
      <c r="DC2" s="6"/>
      <c r="DE2" s="6"/>
      <c r="DP2" s="6"/>
      <c r="DR2" s="6"/>
    </row>
    <row r="3" spans="1:130" ht="14.4" thickBot="1" x14ac:dyDescent="0.3">
      <c r="BB3" s="5"/>
    </row>
    <row r="4" spans="1:130" s="42" customFormat="1" ht="14.4" thickBot="1" x14ac:dyDescent="0.3">
      <c r="A4" s="85" t="s">
        <v>0</v>
      </c>
      <c r="B4" s="312" t="s">
        <v>235</v>
      </c>
      <c r="C4" s="313"/>
      <c r="D4" s="313"/>
      <c r="E4" s="313"/>
      <c r="F4" s="313"/>
      <c r="G4" s="313"/>
      <c r="H4" s="313"/>
      <c r="I4" s="313"/>
      <c r="J4" s="313"/>
      <c r="K4" s="313"/>
      <c r="L4" s="313"/>
      <c r="M4" s="314"/>
      <c r="N4" s="5"/>
      <c r="O4" s="199" t="s">
        <v>236</v>
      </c>
      <c r="P4" s="200"/>
      <c r="Q4" s="200"/>
      <c r="R4" s="200"/>
      <c r="S4" s="200"/>
      <c r="T4" s="200"/>
      <c r="U4" s="200"/>
      <c r="V4" s="200"/>
      <c r="W4" s="200"/>
      <c r="X4" s="200"/>
      <c r="Y4" s="200"/>
      <c r="Z4" s="201"/>
      <c r="AA4" s="5"/>
      <c r="AB4" s="199" t="s">
        <v>237</v>
      </c>
      <c r="AC4" s="200"/>
      <c r="AD4" s="200"/>
      <c r="AE4" s="200"/>
      <c r="AF4" s="200"/>
      <c r="AG4" s="200"/>
      <c r="AH4" s="200"/>
      <c r="AI4" s="200"/>
      <c r="AJ4" s="200"/>
      <c r="AK4" s="200"/>
      <c r="AL4" s="200"/>
      <c r="AM4" s="201"/>
      <c r="AN4" s="5"/>
      <c r="AO4" s="199" t="s">
        <v>238</v>
      </c>
      <c r="AP4" s="200"/>
      <c r="AQ4" s="200"/>
      <c r="AR4" s="200"/>
      <c r="AS4" s="200"/>
      <c r="AT4" s="200"/>
      <c r="AU4" s="200"/>
      <c r="AV4" s="200"/>
      <c r="AW4" s="200"/>
      <c r="AX4" s="200"/>
      <c r="AY4" s="200"/>
      <c r="AZ4" s="201"/>
      <c r="BA4" s="5"/>
      <c r="BB4" s="199" t="s">
        <v>239</v>
      </c>
      <c r="BC4" s="200"/>
      <c r="BD4" s="200"/>
      <c r="BE4" s="200"/>
      <c r="BF4" s="200"/>
      <c r="BG4" s="200"/>
      <c r="BH4" s="200"/>
      <c r="BI4" s="200"/>
      <c r="BJ4" s="200"/>
      <c r="BK4" s="200"/>
      <c r="BL4" s="200"/>
      <c r="BM4" s="201"/>
      <c r="BN4" s="5"/>
      <c r="BO4" s="199" t="s">
        <v>240</v>
      </c>
      <c r="BP4" s="200"/>
      <c r="BQ4" s="200"/>
      <c r="BR4" s="200"/>
      <c r="BS4" s="200"/>
      <c r="BT4" s="200"/>
      <c r="BU4" s="200"/>
      <c r="BV4" s="200"/>
      <c r="BW4" s="200"/>
      <c r="BX4" s="200"/>
      <c r="BY4" s="200"/>
      <c r="BZ4" s="201"/>
      <c r="CA4" s="5"/>
      <c r="CB4" s="199" t="s">
        <v>241</v>
      </c>
      <c r="CC4" s="200"/>
      <c r="CD4" s="200"/>
      <c r="CE4" s="200"/>
      <c r="CF4" s="200"/>
      <c r="CG4" s="200"/>
      <c r="CH4" s="200"/>
      <c r="CI4" s="200"/>
      <c r="CJ4" s="200"/>
      <c r="CK4" s="200"/>
      <c r="CL4" s="200"/>
      <c r="CM4" s="201"/>
      <c r="CN4" s="5"/>
      <c r="CO4" s="199" t="s">
        <v>242</v>
      </c>
      <c r="CP4" s="200"/>
      <c r="CQ4" s="200"/>
      <c r="CR4" s="200"/>
      <c r="CS4" s="200"/>
      <c r="CT4" s="200"/>
      <c r="CU4" s="200"/>
      <c r="CV4" s="200"/>
      <c r="CW4" s="200"/>
      <c r="CX4" s="200"/>
      <c r="CY4" s="200"/>
      <c r="CZ4" s="201"/>
      <c r="DA4" s="5"/>
      <c r="DB4" s="199" t="s">
        <v>243</v>
      </c>
      <c r="DC4" s="200"/>
      <c r="DD4" s="200"/>
      <c r="DE4" s="200"/>
      <c r="DF4" s="200"/>
      <c r="DG4" s="200"/>
      <c r="DH4" s="200"/>
      <c r="DI4" s="200"/>
      <c r="DJ4" s="200"/>
      <c r="DK4" s="200"/>
      <c r="DL4" s="200"/>
      <c r="DM4" s="201"/>
      <c r="DN4" s="5"/>
      <c r="DO4" s="199" t="s">
        <v>244</v>
      </c>
      <c r="DP4" s="200"/>
      <c r="DQ4" s="200"/>
      <c r="DR4" s="200"/>
      <c r="DS4" s="200"/>
      <c r="DT4" s="200"/>
      <c r="DU4" s="200"/>
      <c r="DV4" s="200"/>
      <c r="DW4" s="200"/>
      <c r="DX4" s="200"/>
      <c r="DY4" s="200"/>
      <c r="DZ4" s="201"/>
    </row>
    <row r="5" spans="1:130" ht="46.2" customHeight="1" x14ac:dyDescent="0.25">
      <c r="A5" s="84" t="s">
        <v>20</v>
      </c>
      <c r="B5" s="315" t="s">
        <v>245</v>
      </c>
      <c r="C5" s="316"/>
      <c r="D5" s="316"/>
      <c r="E5" s="316"/>
      <c r="F5" s="316"/>
      <c r="G5" s="316"/>
      <c r="H5" s="316"/>
      <c r="I5" s="316"/>
      <c r="J5" s="316"/>
      <c r="K5" s="316"/>
      <c r="L5" s="316"/>
      <c r="M5" s="317"/>
      <c r="O5" s="207" t="s">
        <v>246</v>
      </c>
      <c r="P5" s="208"/>
      <c r="Q5" s="208"/>
      <c r="R5" s="208"/>
      <c r="S5" s="208"/>
      <c r="T5" s="208"/>
      <c r="U5" s="208"/>
      <c r="V5" s="208"/>
      <c r="W5" s="208"/>
      <c r="X5" s="208"/>
      <c r="Y5" s="208"/>
      <c r="Z5" s="209"/>
      <c r="AB5" s="207" t="s">
        <v>247</v>
      </c>
      <c r="AC5" s="208"/>
      <c r="AD5" s="208"/>
      <c r="AE5" s="208"/>
      <c r="AF5" s="208"/>
      <c r="AG5" s="208"/>
      <c r="AH5" s="208"/>
      <c r="AI5" s="208"/>
      <c r="AJ5" s="208"/>
      <c r="AK5" s="208"/>
      <c r="AL5" s="208"/>
      <c r="AM5" s="209"/>
      <c r="AO5" s="207" t="s">
        <v>248</v>
      </c>
      <c r="AP5" s="208"/>
      <c r="AQ5" s="208"/>
      <c r="AR5" s="208"/>
      <c r="AS5" s="208"/>
      <c r="AT5" s="208"/>
      <c r="AU5" s="208"/>
      <c r="AV5" s="208"/>
      <c r="AW5" s="208"/>
      <c r="AX5" s="208"/>
      <c r="AY5" s="208"/>
      <c r="AZ5" s="209"/>
      <c r="BB5" s="207" t="s">
        <v>249</v>
      </c>
      <c r="BC5" s="208"/>
      <c r="BD5" s="208"/>
      <c r="BE5" s="208"/>
      <c r="BF5" s="208"/>
      <c r="BG5" s="208"/>
      <c r="BH5" s="208"/>
      <c r="BI5" s="208"/>
      <c r="BJ5" s="208"/>
      <c r="BK5" s="208"/>
      <c r="BL5" s="208"/>
      <c r="BM5" s="209"/>
      <c r="BO5" s="207" t="s">
        <v>250</v>
      </c>
      <c r="BP5" s="208"/>
      <c r="BQ5" s="208"/>
      <c r="BR5" s="208"/>
      <c r="BS5" s="208"/>
      <c r="BT5" s="208"/>
      <c r="BU5" s="208"/>
      <c r="BV5" s="208"/>
      <c r="BW5" s="208"/>
      <c r="BX5" s="208"/>
      <c r="BY5" s="208"/>
      <c r="BZ5" s="209"/>
      <c r="CB5" s="207" t="s">
        <v>251</v>
      </c>
      <c r="CC5" s="208"/>
      <c r="CD5" s="208"/>
      <c r="CE5" s="208"/>
      <c r="CF5" s="208"/>
      <c r="CG5" s="208"/>
      <c r="CH5" s="208"/>
      <c r="CI5" s="208"/>
      <c r="CJ5" s="208"/>
      <c r="CK5" s="208"/>
      <c r="CL5" s="208"/>
      <c r="CM5" s="209"/>
      <c r="CO5" s="207" t="s">
        <v>252</v>
      </c>
      <c r="CP5" s="208"/>
      <c r="CQ5" s="208"/>
      <c r="CR5" s="208"/>
      <c r="CS5" s="208"/>
      <c r="CT5" s="208"/>
      <c r="CU5" s="208"/>
      <c r="CV5" s="208"/>
      <c r="CW5" s="208"/>
      <c r="CX5" s="208"/>
      <c r="CY5" s="208"/>
      <c r="CZ5" s="209"/>
      <c r="DB5" s="207" t="s">
        <v>253</v>
      </c>
      <c r="DC5" s="208"/>
      <c r="DD5" s="208"/>
      <c r="DE5" s="208"/>
      <c r="DF5" s="208"/>
      <c r="DG5" s="208"/>
      <c r="DH5" s="208"/>
      <c r="DI5" s="208"/>
      <c r="DJ5" s="208"/>
      <c r="DK5" s="208"/>
      <c r="DL5" s="208"/>
      <c r="DM5" s="209"/>
      <c r="DO5" s="207" t="s">
        <v>254</v>
      </c>
      <c r="DP5" s="208"/>
      <c r="DQ5" s="208"/>
      <c r="DR5" s="208"/>
      <c r="DS5" s="208"/>
      <c r="DT5" s="208"/>
      <c r="DU5" s="208"/>
      <c r="DV5" s="208"/>
      <c r="DW5" s="208"/>
      <c r="DX5" s="208"/>
      <c r="DY5" s="208"/>
      <c r="DZ5" s="209"/>
    </row>
    <row r="6" spans="1:130" x14ac:dyDescent="0.25">
      <c r="A6" s="1" t="s">
        <v>40</v>
      </c>
      <c r="B6" s="318" t="s">
        <v>255</v>
      </c>
      <c r="C6" s="269"/>
      <c r="D6" s="269"/>
      <c r="E6" s="269"/>
      <c r="F6" s="269"/>
      <c r="G6" s="269"/>
      <c r="H6" s="269"/>
      <c r="I6" s="269"/>
      <c r="J6" s="269"/>
      <c r="K6" s="269"/>
      <c r="L6" s="269"/>
      <c r="M6" s="271"/>
      <c r="O6" s="207" t="s">
        <v>255</v>
      </c>
      <c r="P6" s="208"/>
      <c r="Q6" s="208"/>
      <c r="R6" s="208"/>
      <c r="S6" s="208"/>
      <c r="T6" s="208"/>
      <c r="U6" s="208"/>
      <c r="V6" s="208"/>
      <c r="W6" s="208"/>
      <c r="X6" s="208"/>
      <c r="Y6" s="208"/>
      <c r="Z6" s="209"/>
      <c r="AB6" s="207" t="s">
        <v>256</v>
      </c>
      <c r="AC6" s="208"/>
      <c r="AD6" s="208"/>
      <c r="AE6" s="208"/>
      <c r="AF6" s="208"/>
      <c r="AG6" s="208"/>
      <c r="AH6" s="208"/>
      <c r="AI6" s="208"/>
      <c r="AJ6" s="208"/>
      <c r="AK6" s="208"/>
      <c r="AL6" s="208"/>
      <c r="AM6" s="209"/>
      <c r="AO6" s="207" t="s">
        <v>255</v>
      </c>
      <c r="AP6" s="208"/>
      <c r="AQ6" s="208"/>
      <c r="AR6" s="208"/>
      <c r="AS6" s="208"/>
      <c r="AT6" s="208"/>
      <c r="AU6" s="208"/>
      <c r="AV6" s="208"/>
      <c r="AW6" s="208"/>
      <c r="AX6" s="208"/>
      <c r="AY6" s="208"/>
      <c r="AZ6" s="209"/>
      <c r="BB6" s="207" t="s">
        <v>257</v>
      </c>
      <c r="BC6" s="208"/>
      <c r="BD6" s="208"/>
      <c r="BE6" s="208"/>
      <c r="BF6" s="208"/>
      <c r="BG6" s="208"/>
      <c r="BH6" s="208"/>
      <c r="BI6" s="208"/>
      <c r="BJ6" s="208"/>
      <c r="BK6" s="208"/>
      <c r="BL6" s="208"/>
      <c r="BM6" s="209"/>
      <c r="BO6" s="207" t="s">
        <v>257</v>
      </c>
      <c r="BP6" s="208"/>
      <c r="BQ6" s="208"/>
      <c r="BR6" s="208"/>
      <c r="BS6" s="208"/>
      <c r="BT6" s="208"/>
      <c r="BU6" s="208"/>
      <c r="BV6" s="208"/>
      <c r="BW6" s="208"/>
      <c r="BX6" s="208"/>
      <c r="BY6" s="208"/>
      <c r="BZ6" s="209"/>
      <c r="CB6" s="207" t="s">
        <v>258</v>
      </c>
      <c r="CC6" s="208"/>
      <c r="CD6" s="208"/>
      <c r="CE6" s="208"/>
      <c r="CF6" s="208"/>
      <c r="CG6" s="208"/>
      <c r="CH6" s="208"/>
      <c r="CI6" s="208"/>
      <c r="CJ6" s="208"/>
      <c r="CK6" s="208"/>
      <c r="CL6" s="208"/>
      <c r="CM6" s="209"/>
      <c r="CO6" s="207" t="s">
        <v>255</v>
      </c>
      <c r="CP6" s="208"/>
      <c r="CQ6" s="208"/>
      <c r="CR6" s="208"/>
      <c r="CS6" s="208"/>
      <c r="CT6" s="208"/>
      <c r="CU6" s="208"/>
      <c r="CV6" s="208"/>
      <c r="CW6" s="208"/>
      <c r="CX6" s="208"/>
      <c r="CY6" s="208"/>
      <c r="CZ6" s="209"/>
      <c r="DB6" s="207" t="s">
        <v>259</v>
      </c>
      <c r="DC6" s="208"/>
      <c r="DD6" s="208"/>
      <c r="DE6" s="208"/>
      <c r="DF6" s="208"/>
      <c r="DG6" s="208"/>
      <c r="DH6" s="208"/>
      <c r="DI6" s="208"/>
      <c r="DJ6" s="208"/>
      <c r="DK6" s="208"/>
      <c r="DL6" s="208"/>
      <c r="DM6" s="209"/>
      <c r="DO6" s="207" t="s">
        <v>260</v>
      </c>
      <c r="DP6" s="208"/>
      <c r="DQ6" s="208"/>
      <c r="DR6" s="208"/>
      <c r="DS6" s="208"/>
      <c r="DT6" s="208"/>
      <c r="DU6" s="208"/>
      <c r="DV6" s="208"/>
      <c r="DW6" s="208"/>
      <c r="DX6" s="208"/>
      <c r="DY6" s="208"/>
      <c r="DZ6" s="209"/>
    </row>
    <row r="7" spans="1:130" ht="80.400000000000006" customHeight="1" x14ac:dyDescent="0.25">
      <c r="A7" s="1" t="s">
        <v>45</v>
      </c>
      <c r="B7" s="319" t="s">
        <v>261</v>
      </c>
      <c r="C7" s="320"/>
      <c r="D7" s="320"/>
      <c r="E7" s="320"/>
      <c r="F7" s="320"/>
      <c r="G7" s="320"/>
      <c r="H7" s="320"/>
      <c r="I7" s="320"/>
      <c r="J7" s="320"/>
      <c r="K7" s="320"/>
      <c r="L7" s="320"/>
      <c r="M7" s="321"/>
      <c r="O7" s="207" t="s">
        <v>262</v>
      </c>
      <c r="P7" s="208"/>
      <c r="Q7" s="208"/>
      <c r="R7" s="208"/>
      <c r="S7" s="208"/>
      <c r="T7" s="208"/>
      <c r="U7" s="208"/>
      <c r="V7" s="208"/>
      <c r="W7" s="208"/>
      <c r="X7" s="208"/>
      <c r="Y7" s="208"/>
      <c r="Z7" s="209"/>
      <c r="AB7" s="207" t="s">
        <v>263</v>
      </c>
      <c r="AC7" s="208"/>
      <c r="AD7" s="208"/>
      <c r="AE7" s="208"/>
      <c r="AF7" s="208"/>
      <c r="AG7" s="208"/>
      <c r="AH7" s="208"/>
      <c r="AI7" s="208"/>
      <c r="AJ7" s="208"/>
      <c r="AK7" s="208"/>
      <c r="AL7" s="208"/>
      <c r="AM7" s="209"/>
      <c r="AO7" s="207" t="s">
        <v>264</v>
      </c>
      <c r="AP7" s="208"/>
      <c r="AQ7" s="208"/>
      <c r="AR7" s="208"/>
      <c r="AS7" s="208"/>
      <c r="AT7" s="208"/>
      <c r="AU7" s="208"/>
      <c r="AV7" s="208"/>
      <c r="AW7" s="208"/>
      <c r="AX7" s="208"/>
      <c r="AY7" s="208"/>
      <c r="AZ7" s="209"/>
      <c r="BB7" s="168" t="s">
        <v>265</v>
      </c>
      <c r="BC7" s="169"/>
      <c r="BD7" s="169"/>
      <c r="BE7" s="169"/>
      <c r="BF7" s="169"/>
      <c r="BG7" s="169"/>
      <c r="BH7" s="169"/>
      <c r="BI7" s="169"/>
      <c r="BJ7" s="169"/>
      <c r="BK7" s="169"/>
      <c r="BL7" s="169"/>
      <c r="BM7" s="170"/>
      <c r="BO7" s="207" t="s">
        <v>266</v>
      </c>
      <c r="BP7" s="208"/>
      <c r="BQ7" s="208"/>
      <c r="BR7" s="208"/>
      <c r="BS7" s="208"/>
      <c r="BT7" s="208"/>
      <c r="BU7" s="208"/>
      <c r="BV7" s="208"/>
      <c r="BW7" s="208"/>
      <c r="BX7" s="208"/>
      <c r="BY7" s="208"/>
      <c r="BZ7" s="209"/>
      <c r="CB7" s="207" t="s">
        <v>267</v>
      </c>
      <c r="CC7" s="208"/>
      <c r="CD7" s="208"/>
      <c r="CE7" s="208"/>
      <c r="CF7" s="208"/>
      <c r="CG7" s="208"/>
      <c r="CH7" s="208"/>
      <c r="CI7" s="208"/>
      <c r="CJ7" s="208"/>
      <c r="CK7" s="208"/>
      <c r="CL7" s="208"/>
      <c r="CM7" s="209"/>
      <c r="CO7" s="207" t="s">
        <v>268</v>
      </c>
      <c r="CP7" s="208"/>
      <c r="CQ7" s="208"/>
      <c r="CR7" s="208"/>
      <c r="CS7" s="208"/>
      <c r="CT7" s="208"/>
      <c r="CU7" s="208"/>
      <c r="CV7" s="208"/>
      <c r="CW7" s="208"/>
      <c r="CX7" s="208"/>
      <c r="CY7" s="208"/>
      <c r="CZ7" s="209"/>
      <c r="DB7" s="207" t="s">
        <v>269</v>
      </c>
      <c r="DC7" s="208"/>
      <c r="DD7" s="208"/>
      <c r="DE7" s="208"/>
      <c r="DF7" s="208"/>
      <c r="DG7" s="208"/>
      <c r="DH7" s="208"/>
      <c r="DI7" s="208"/>
      <c r="DJ7" s="208"/>
      <c r="DK7" s="208"/>
      <c r="DL7" s="208"/>
      <c r="DM7" s="209"/>
      <c r="DO7" s="207" t="s">
        <v>270</v>
      </c>
      <c r="DP7" s="208"/>
      <c r="DQ7" s="208"/>
      <c r="DR7" s="208"/>
      <c r="DS7" s="208"/>
      <c r="DT7" s="208"/>
      <c r="DU7" s="208"/>
      <c r="DV7" s="208"/>
      <c r="DW7" s="208"/>
      <c r="DX7" s="208"/>
      <c r="DY7" s="208"/>
      <c r="DZ7" s="209"/>
    </row>
    <row r="8" spans="1:130" s="3" customFormat="1" x14ac:dyDescent="0.25">
      <c r="A8" s="1" t="s">
        <v>65</v>
      </c>
      <c r="B8" s="207" t="s">
        <v>271</v>
      </c>
      <c r="C8" s="208"/>
      <c r="D8" s="208"/>
      <c r="E8" s="208"/>
      <c r="F8" s="208"/>
      <c r="G8" s="208"/>
      <c r="H8" s="208"/>
      <c r="I8" s="208"/>
      <c r="J8" s="208"/>
      <c r="K8" s="208"/>
      <c r="L8" s="208"/>
      <c r="M8" s="209"/>
      <c r="N8" s="5"/>
      <c r="O8" s="207" t="s">
        <v>272</v>
      </c>
      <c r="P8" s="208"/>
      <c r="Q8" s="208"/>
      <c r="R8" s="208"/>
      <c r="S8" s="208"/>
      <c r="T8" s="208"/>
      <c r="U8" s="208"/>
      <c r="V8" s="208"/>
      <c r="W8" s="208"/>
      <c r="X8" s="208"/>
      <c r="Y8" s="208"/>
      <c r="Z8" s="209"/>
      <c r="AA8" s="5"/>
      <c r="AB8" s="207" t="s">
        <v>273</v>
      </c>
      <c r="AC8" s="208"/>
      <c r="AD8" s="208"/>
      <c r="AE8" s="208"/>
      <c r="AF8" s="208"/>
      <c r="AG8" s="208"/>
      <c r="AH8" s="208"/>
      <c r="AI8" s="208"/>
      <c r="AJ8" s="208"/>
      <c r="AK8" s="208"/>
      <c r="AL8" s="208"/>
      <c r="AM8" s="209"/>
      <c r="AN8" s="5"/>
      <c r="AO8" s="207" t="s">
        <v>274</v>
      </c>
      <c r="AP8" s="208"/>
      <c r="AQ8" s="208"/>
      <c r="AR8" s="208"/>
      <c r="AS8" s="208"/>
      <c r="AT8" s="208"/>
      <c r="AU8" s="208"/>
      <c r="AV8" s="208"/>
      <c r="AW8" s="208"/>
      <c r="AX8" s="208"/>
      <c r="AY8" s="208"/>
      <c r="AZ8" s="209"/>
      <c r="BA8" s="5"/>
      <c r="BB8" s="168" t="s">
        <v>66</v>
      </c>
      <c r="BC8" s="169"/>
      <c r="BD8" s="169"/>
      <c r="BE8" s="169"/>
      <c r="BF8" s="169"/>
      <c r="BG8" s="169"/>
      <c r="BH8" s="169"/>
      <c r="BI8" s="169"/>
      <c r="BJ8" s="169"/>
      <c r="BK8" s="169"/>
      <c r="BL8" s="169"/>
      <c r="BM8" s="170"/>
      <c r="BN8" s="5"/>
      <c r="BO8" s="207" t="s">
        <v>275</v>
      </c>
      <c r="BP8" s="208"/>
      <c r="BQ8" s="208"/>
      <c r="BR8" s="208"/>
      <c r="BS8" s="208"/>
      <c r="BT8" s="208"/>
      <c r="BU8" s="208"/>
      <c r="BV8" s="208"/>
      <c r="BW8" s="208"/>
      <c r="BX8" s="208"/>
      <c r="BY8" s="208"/>
      <c r="BZ8" s="209"/>
      <c r="CA8" s="5"/>
      <c r="CB8" s="207" t="s">
        <v>276</v>
      </c>
      <c r="CC8" s="208"/>
      <c r="CD8" s="208"/>
      <c r="CE8" s="208"/>
      <c r="CF8" s="208"/>
      <c r="CG8" s="208"/>
      <c r="CH8" s="208"/>
      <c r="CI8" s="208"/>
      <c r="CJ8" s="208"/>
      <c r="CK8" s="208"/>
      <c r="CL8" s="208"/>
      <c r="CM8" s="209"/>
      <c r="CN8" s="5"/>
      <c r="CO8" s="207" t="s">
        <v>277</v>
      </c>
      <c r="CP8" s="208"/>
      <c r="CQ8" s="208"/>
      <c r="CR8" s="208"/>
      <c r="CS8" s="208"/>
      <c r="CT8" s="208"/>
      <c r="CU8" s="208"/>
      <c r="CV8" s="208"/>
      <c r="CW8" s="208"/>
      <c r="CX8" s="208"/>
      <c r="CY8" s="208"/>
      <c r="CZ8" s="209"/>
      <c r="DA8" s="5"/>
      <c r="DB8" s="207" t="s">
        <v>278</v>
      </c>
      <c r="DC8" s="208"/>
      <c r="DD8" s="208"/>
      <c r="DE8" s="208"/>
      <c r="DF8" s="208"/>
      <c r="DG8" s="208"/>
      <c r="DH8" s="208"/>
      <c r="DI8" s="208"/>
      <c r="DJ8" s="208"/>
      <c r="DK8" s="208"/>
      <c r="DL8" s="208"/>
      <c r="DM8" s="209"/>
      <c r="DN8" s="5"/>
      <c r="DO8" s="207" t="s">
        <v>279</v>
      </c>
      <c r="DP8" s="208"/>
      <c r="DQ8" s="208"/>
      <c r="DR8" s="208"/>
      <c r="DS8" s="208"/>
      <c r="DT8" s="208"/>
      <c r="DU8" s="208"/>
      <c r="DV8" s="208"/>
      <c r="DW8" s="208"/>
      <c r="DX8" s="208"/>
      <c r="DY8" s="208"/>
      <c r="DZ8" s="209"/>
    </row>
    <row r="9" spans="1:130" s="3" customFormat="1" x14ac:dyDescent="0.25">
      <c r="A9" s="1" t="s">
        <v>76</v>
      </c>
      <c r="B9" s="168" t="s">
        <v>280</v>
      </c>
      <c r="C9" s="169"/>
      <c r="D9" s="169"/>
      <c r="E9" s="169"/>
      <c r="F9" s="169"/>
      <c r="G9" s="169"/>
      <c r="H9" s="169"/>
      <c r="I9" s="169"/>
      <c r="J9" s="169"/>
      <c r="K9" s="169"/>
      <c r="L9" s="169"/>
      <c r="M9" s="170"/>
      <c r="N9" s="5"/>
      <c r="O9" s="168" t="s">
        <v>281</v>
      </c>
      <c r="P9" s="169"/>
      <c r="Q9" s="169"/>
      <c r="R9" s="169"/>
      <c r="S9" s="169"/>
      <c r="T9" s="169"/>
      <c r="U9" s="169"/>
      <c r="V9" s="169"/>
      <c r="W9" s="169"/>
      <c r="X9" s="169"/>
      <c r="Y9" s="169"/>
      <c r="Z9" s="170"/>
      <c r="AA9" s="5"/>
      <c r="AB9" s="168" t="s">
        <v>282</v>
      </c>
      <c r="AC9" s="169"/>
      <c r="AD9" s="169"/>
      <c r="AE9" s="169"/>
      <c r="AF9" s="169"/>
      <c r="AG9" s="169"/>
      <c r="AH9" s="169"/>
      <c r="AI9" s="169"/>
      <c r="AJ9" s="169"/>
      <c r="AK9" s="169"/>
      <c r="AL9" s="169"/>
      <c r="AM9" s="170"/>
      <c r="AN9" s="5"/>
      <c r="AO9" s="168" t="s">
        <v>283</v>
      </c>
      <c r="AP9" s="169"/>
      <c r="AQ9" s="169"/>
      <c r="AR9" s="169"/>
      <c r="AS9" s="169"/>
      <c r="AT9" s="169"/>
      <c r="AU9" s="169"/>
      <c r="AV9" s="169"/>
      <c r="AW9" s="169"/>
      <c r="AX9" s="169"/>
      <c r="AY9" s="169"/>
      <c r="AZ9" s="170"/>
      <c r="BA9" s="5"/>
      <c r="BB9" s="168" t="s">
        <v>284</v>
      </c>
      <c r="BC9" s="169"/>
      <c r="BD9" s="169"/>
      <c r="BE9" s="169"/>
      <c r="BF9" s="169"/>
      <c r="BG9" s="169"/>
      <c r="BH9" s="169"/>
      <c r="BI9" s="169"/>
      <c r="BJ9" s="169"/>
      <c r="BK9" s="169"/>
      <c r="BL9" s="169"/>
      <c r="BM9" s="170"/>
      <c r="BN9" s="5"/>
      <c r="BO9" s="168" t="s">
        <v>285</v>
      </c>
      <c r="BP9" s="169"/>
      <c r="BQ9" s="169"/>
      <c r="BR9" s="169"/>
      <c r="BS9" s="169"/>
      <c r="BT9" s="169"/>
      <c r="BU9" s="169"/>
      <c r="BV9" s="169"/>
      <c r="BW9" s="169"/>
      <c r="BX9" s="169"/>
      <c r="BY9" s="169"/>
      <c r="BZ9" s="170"/>
      <c r="CA9" s="5"/>
      <c r="CB9" s="168" t="s">
        <v>286</v>
      </c>
      <c r="CC9" s="169"/>
      <c r="CD9" s="169"/>
      <c r="CE9" s="169"/>
      <c r="CF9" s="169"/>
      <c r="CG9" s="169"/>
      <c r="CH9" s="169"/>
      <c r="CI9" s="169"/>
      <c r="CJ9" s="169"/>
      <c r="CK9" s="169"/>
      <c r="CL9" s="169"/>
      <c r="CM9" s="170"/>
      <c r="CN9" s="5"/>
      <c r="CO9" s="168" t="s">
        <v>287</v>
      </c>
      <c r="CP9" s="169"/>
      <c r="CQ9" s="169"/>
      <c r="CR9" s="169"/>
      <c r="CS9" s="169"/>
      <c r="CT9" s="169"/>
      <c r="CU9" s="169"/>
      <c r="CV9" s="169"/>
      <c r="CW9" s="169"/>
      <c r="CX9" s="169"/>
      <c r="CY9" s="169"/>
      <c r="CZ9" s="170"/>
      <c r="DA9" s="5"/>
      <c r="DB9" s="168" t="s">
        <v>288</v>
      </c>
      <c r="DC9" s="169"/>
      <c r="DD9" s="169"/>
      <c r="DE9" s="169"/>
      <c r="DF9" s="169"/>
      <c r="DG9" s="169"/>
      <c r="DH9" s="169"/>
      <c r="DI9" s="169"/>
      <c r="DJ9" s="169"/>
      <c r="DK9" s="169"/>
      <c r="DL9" s="169"/>
      <c r="DM9" s="170"/>
      <c r="DN9" s="5"/>
      <c r="DO9" s="168" t="s">
        <v>289</v>
      </c>
      <c r="DP9" s="169"/>
      <c r="DQ9" s="169"/>
      <c r="DR9" s="169"/>
      <c r="DS9" s="169"/>
      <c r="DT9" s="169"/>
      <c r="DU9" s="169"/>
      <c r="DV9" s="169"/>
      <c r="DW9" s="169"/>
      <c r="DX9" s="169"/>
      <c r="DY9" s="169"/>
      <c r="DZ9" s="170"/>
    </row>
    <row r="10" spans="1:130" s="3" customFormat="1" x14ac:dyDescent="0.25">
      <c r="A10" s="1" t="s">
        <v>93</v>
      </c>
      <c r="B10" s="207" t="s">
        <v>290</v>
      </c>
      <c r="C10" s="208"/>
      <c r="D10" s="208"/>
      <c r="E10" s="208"/>
      <c r="F10" s="208"/>
      <c r="G10" s="208"/>
      <c r="H10" s="208"/>
      <c r="I10" s="208"/>
      <c r="J10" s="208"/>
      <c r="K10" s="208"/>
      <c r="L10" s="208"/>
      <c r="M10" s="209"/>
      <c r="N10" s="5"/>
      <c r="O10" s="207" t="s">
        <v>291</v>
      </c>
      <c r="P10" s="208"/>
      <c r="Q10" s="208"/>
      <c r="R10" s="208"/>
      <c r="S10" s="208"/>
      <c r="T10" s="208"/>
      <c r="U10" s="208"/>
      <c r="V10" s="208"/>
      <c r="W10" s="208"/>
      <c r="X10" s="208"/>
      <c r="Y10" s="208"/>
      <c r="Z10" s="209"/>
      <c r="AA10" s="5"/>
      <c r="AB10" s="207" t="s">
        <v>292</v>
      </c>
      <c r="AC10" s="208"/>
      <c r="AD10" s="208"/>
      <c r="AE10" s="208"/>
      <c r="AF10" s="208"/>
      <c r="AG10" s="208"/>
      <c r="AH10" s="208"/>
      <c r="AI10" s="208"/>
      <c r="AJ10" s="208"/>
      <c r="AK10" s="208"/>
      <c r="AL10" s="208"/>
      <c r="AM10" s="209"/>
      <c r="AN10" s="5"/>
      <c r="AO10" s="207" t="s">
        <v>293</v>
      </c>
      <c r="AP10" s="208"/>
      <c r="AQ10" s="208"/>
      <c r="AR10" s="208"/>
      <c r="AS10" s="208"/>
      <c r="AT10" s="208"/>
      <c r="AU10" s="208"/>
      <c r="AV10" s="208"/>
      <c r="AW10" s="208"/>
      <c r="AX10" s="208"/>
      <c r="AY10" s="208"/>
      <c r="AZ10" s="209"/>
      <c r="BA10" s="5"/>
      <c r="BB10" s="168" t="s">
        <v>294</v>
      </c>
      <c r="BC10" s="169"/>
      <c r="BD10" s="169"/>
      <c r="BE10" s="169"/>
      <c r="BF10" s="169"/>
      <c r="BG10" s="169"/>
      <c r="BH10" s="169"/>
      <c r="BI10" s="169"/>
      <c r="BJ10" s="169"/>
      <c r="BK10" s="169"/>
      <c r="BL10" s="169"/>
      <c r="BM10" s="170"/>
      <c r="BN10" s="5"/>
      <c r="BO10" s="207" t="s">
        <v>295</v>
      </c>
      <c r="BP10" s="208"/>
      <c r="BQ10" s="208"/>
      <c r="BR10" s="208"/>
      <c r="BS10" s="208"/>
      <c r="BT10" s="208"/>
      <c r="BU10" s="208"/>
      <c r="BV10" s="208"/>
      <c r="BW10" s="208"/>
      <c r="BX10" s="208"/>
      <c r="BY10" s="208"/>
      <c r="BZ10" s="209"/>
      <c r="CA10" s="5"/>
      <c r="CB10" s="207" t="s">
        <v>296</v>
      </c>
      <c r="CC10" s="208"/>
      <c r="CD10" s="208"/>
      <c r="CE10" s="208"/>
      <c r="CF10" s="208"/>
      <c r="CG10" s="208"/>
      <c r="CH10" s="208"/>
      <c r="CI10" s="208"/>
      <c r="CJ10" s="208"/>
      <c r="CK10" s="208"/>
      <c r="CL10" s="208"/>
      <c r="CM10" s="209"/>
      <c r="CN10" s="5"/>
      <c r="CO10" s="207" t="s">
        <v>297</v>
      </c>
      <c r="CP10" s="208"/>
      <c r="CQ10" s="208"/>
      <c r="CR10" s="208"/>
      <c r="CS10" s="208"/>
      <c r="CT10" s="208"/>
      <c r="CU10" s="208"/>
      <c r="CV10" s="208"/>
      <c r="CW10" s="208"/>
      <c r="CX10" s="208"/>
      <c r="CY10" s="208"/>
      <c r="CZ10" s="209"/>
      <c r="DA10" s="5"/>
      <c r="DB10" s="207" t="s">
        <v>298</v>
      </c>
      <c r="DC10" s="208"/>
      <c r="DD10" s="208"/>
      <c r="DE10" s="208"/>
      <c r="DF10" s="208"/>
      <c r="DG10" s="208"/>
      <c r="DH10" s="208"/>
      <c r="DI10" s="208"/>
      <c r="DJ10" s="208"/>
      <c r="DK10" s="208"/>
      <c r="DL10" s="208"/>
      <c r="DM10" s="209"/>
      <c r="DN10" s="5"/>
      <c r="DO10" s="207" t="s">
        <v>299</v>
      </c>
      <c r="DP10" s="208"/>
      <c r="DQ10" s="208"/>
      <c r="DR10" s="208"/>
      <c r="DS10" s="208"/>
      <c r="DT10" s="208"/>
      <c r="DU10" s="208"/>
      <c r="DV10" s="208"/>
      <c r="DW10" s="208"/>
      <c r="DX10" s="208"/>
      <c r="DY10" s="208"/>
      <c r="DZ10" s="209"/>
    </row>
    <row r="11" spans="1:130" s="3" customFormat="1" ht="53.4" customHeight="1" x14ac:dyDescent="0.25">
      <c r="A11" s="1" t="s">
        <v>111</v>
      </c>
      <c r="B11" s="207" t="s">
        <v>300</v>
      </c>
      <c r="C11" s="208"/>
      <c r="D11" s="208"/>
      <c r="E11" s="208"/>
      <c r="F11" s="208"/>
      <c r="G11" s="208"/>
      <c r="H11" s="208"/>
      <c r="I11" s="208"/>
      <c r="J11" s="208"/>
      <c r="K11" s="208"/>
      <c r="L11" s="208"/>
      <c r="M11" s="209"/>
      <c r="N11" s="5"/>
      <c r="O11" s="207" t="s">
        <v>301</v>
      </c>
      <c r="P11" s="208"/>
      <c r="Q11" s="208"/>
      <c r="R11" s="208"/>
      <c r="S11" s="208"/>
      <c r="T11" s="208"/>
      <c r="U11" s="208"/>
      <c r="V11" s="208"/>
      <c r="W11" s="208"/>
      <c r="X11" s="208"/>
      <c r="Y11" s="208"/>
      <c r="Z11" s="209"/>
      <c r="AA11" s="5"/>
      <c r="AB11" s="207" t="s">
        <v>301</v>
      </c>
      <c r="AC11" s="208"/>
      <c r="AD11" s="208"/>
      <c r="AE11" s="208"/>
      <c r="AF11" s="208"/>
      <c r="AG11" s="208"/>
      <c r="AH11" s="208"/>
      <c r="AI11" s="208"/>
      <c r="AJ11" s="208"/>
      <c r="AK11" s="208"/>
      <c r="AL11" s="208"/>
      <c r="AM11" s="209"/>
      <c r="AN11" s="5"/>
      <c r="AO11" s="168" t="s">
        <v>302</v>
      </c>
      <c r="AP11" s="169"/>
      <c r="AQ11" s="169"/>
      <c r="AR11" s="169"/>
      <c r="AS11" s="169"/>
      <c r="AT11" s="169"/>
      <c r="AU11" s="169"/>
      <c r="AV11" s="169"/>
      <c r="AW11" s="169"/>
      <c r="AX11" s="169"/>
      <c r="AY11" s="169"/>
      <c r="AZ11" s="170"/>
      <c r="BA11" s="5"/>
      <c r="BB11" s="168" t="s">
        <v>303</v>
      </c>
      <c r="BC11" s="169"/>
      <c r="BD11" s="169"/>
      <c r="BE11" s="169"/>
      <c r="BF11" s="169"/>
      <c r="BG11" s="169"/>
      <c r="BH11" s="169"/>
      <c r="BI11" s="169"/>
      <c r="BJ11" s="169"/>
      <c r="BK11" s="169"/>
      <c r="BL11" s="169"/>
      <c r="BM11" s="170"/>
      <c r="BN11" s="5"/>
      <c r="BO11" s="207" t="s">
        <v>304</v>
      </c>
      <c r="BP11" s="208"/>
      <c r="BQ11" s="208"/>
      <c r="BR11" s="208"/>
      <c r="BS11" s="208"/>
      <c r="BT11" s="208"/>
      <c r="BU11" s="208"/>
      <c r="BV11" s="208"/>
      <c r="BW11" s="208"/>
      <c r="BX11" s="208"/>
      <c r="BY11" s="208"/>
      <c r="BZ11" s="209"/>
      <c r="CA11" s="5"/>
      <c r="CB11" s="207" t="s">
        <v>305</v>
      </c>
      <c r="CC11" s="208"/>
      <c r="CD11" s="208"/>
      <c r="CE11" s="208"/>
      <c r="CF11" s="208"/>
      <c r="CG11" s="208"/>
      <c r="CH11" s="208"/>
      <c r="CI11" s="208"/>
      <c r="CJ11" s="208"/>
      <c r="CK11" s="208"/>
      <c r="CL11" s="208"/>
      <c r="CM11" s="209"/>
      <c r="CN11" s="5"/>
      <c r="CO11" s="207" t="s">
        <v>306</v>
      </c>
      <c r="CP11" s="208"/>
      <c r="CQ11" s="208"/>
      <c r="CR11" s="208"/>
      <c r="CS11" s="208"/>
      <c r="CT11" s="208"/>
      <c r="CU11" s="208"/>
      <c r="CV11" s="208"/>
      <c r="CW11" s="208"/>
      <c r="CX11" s="208"/>
      <c r="CY11" s="208"/>
      <c r="CZ11" s="209"/>
      <c r="DA11" s="5"/>
      <c r="DB11" s="207" t="s">
        <v>303</v>
      </c>
      <c r="DC11" s="208"/>
      <c r="DD11" s="208"/>
      <c r="DE11" s="208"/>
      <c r="DF11" s="208"/>
      <c r="DG11" s="208"/>
      <c r="DH11" s="208"/>
      <c r="DI11" s="208"/>
      <c r="DJ11" s="208"/>
      <c r="DK11" s="208"/>
      <c r="DL11" s="208"/>
      <c r="DM11" s="209"/>
      <c r="DN11" s="5"/>
      <c r="DO11" s="207" t="s">
        <v>305</v>
      </c>
      <c r="DP11" s="208"/>
      <c r="DQ11" s="208"/>
      <c r="DR11" s="208"/>
      <c r="DS11" s="208"/>
      <c r="DT11" s="208"/>
      <c r="DU11" s="208"/>
      <c r="DV11" s="208"/>
      <c r="DW11" s="208"/>
      <c r="DX11" s="208"/>
      <c r="DY11" s="208"/>
      <c r="DZ11" s="209"/>
    </row>
    <row r="12" spans="1:130" s="43" customFormat="1" x14ac:dyDescent="0.25">
      <c r="A12" s="7" t="s">
        <v>307</v>
      </c>
      <c r="B12" s="177">
        <f>HLOOKUP(B4,[1]Hlookup!$3:$5,3,0)</f>
        <v>650.57586865799999</v>
      </c>
      <c r="C12" s="179"/>
      <c r="D12" s="179"/>
      <c r="E12" s="179"/>
      <c r="F12" s="179"/>
      <c r="G12" s="179"/>
      <c r="H12" s="179"/>
      <c r="I12" s="179"/>
      <c r="J12" s="179"/>
      <c r="K12" s="179"/>
      <c r="L12" s="179"/>
      <c r="M12" s="180"/>
      <c r="N12" s="5"/>
      <c r="O12" s="177">
        <f>HLOOKUP(O4,[1]Hlookup!$3:$5,3,0)</f>
        <v>3813.2779146550001</v>
      </c>
      <c r="P12" s="179"/>
      <c r="Q12" s="179"/>
      <c r="R12" s="179"/>
      <c r="S12" s="179"/>
      <c r="T12" s="179"/>
      <c r="U12" s="179"/>
      <c r="V12" s="179"/>
      <c r="W12" s="179"/>
      <c r="X12" s="179"/>
      <c r="Y12" s="179"/>
      <c r="Z12" s="180"/>
      <c r="AA12" s="5"/>
      <c r="AB12" s="177">
        <f>HLOOKUP(AB4,[1]Hlookup!$3:$5,3,0)</f>
        <v>867.32459728600008</v>
      </c>
      <c r="AC12" s="179"/>
      <c r="AD12" s="179"/>
      <c r="AE12" s="179"/>
      <c r="AF12" s="179"/>
      <c r="AG12" s="179"/>
      <c r="AH12" s="179"/>
      <c r="AI12" s="179"/>
      <c r="AJ12" s="179"/>
      <c r="AK12" s="179"/>
      <c r="AL12" s="179"/>
      <c r="AM12" s="180"/>
      <c r="AN12" s="5"/>
      <c r="AO12" s="177">
        <f>HLOOKUP(AO4,[1]Hlookup!$3:$5,3,0)</f>
        <v>292.08392105799999</v>
      </c>
      <c r="AP12" s="179"/>
      <c r="AQ12" s="179"/>
      <c r="AR12" s="179"/>
      <c r="AS12" s="179"/>
      <c r="AT12" s="179"/>
      <c r="AU12" s="179"/>
      <c r="AV12" s="179"/>
      <c r="AW12" s="179"/>
      <c r="AX12" s="179"/>
      <c r="AY12" s="179"/>
      <c r="AZ12" s="180"/>
      <c r="BA12" s="5"/>
      <c r="BB12" s="177">
        <f>HLOOKUP(BB4,[2]Hlookup!$E$2:$AZ$5,3,0)</f>
        <v>134.032289228</v>
      </c>
      <c r="BC12" s="179"/>
      <c r="BD12" s="179"/>
      <c r="BE12" s="179"/>
      <c r="BF12" s="179"/>
      <c r="BG12" s="179"/>
      <c r="BH12" s="179"/>
      <c r="BI12" s="179"/>
      <c r="BJ12" s="179"/>
      <c r="BK12" s="179"/>
      <c r="BL12" s="179"/>
      <c r="BM12" s="180"/>
      <c r="BN12" s="5"/>
      <c r="BO12" s="177">
        <f>HLOOKUP(BO4,[1]Hlookup!$3:$5,3,0)</f>
        <v>241.69228074699998</v>
      </c>
      <c r="BP12" s="179"/>
      <c r="BQ12" s="179"/>
      <c r="BR12" s="179"/>
      <c r="BS12" s="179"/>
      <c r="BT12" s="179"/>
      <c r="BU12" s="179"/>
      <c r="BV12" s="179"/>
      <c r="BW12" s="179"/>
      <c r="BX12" s="179"/>
      <c r="BY12" s="179"/>
      <c r="BZ12" s="180"/>
      <c r="CA12" s="5"/>
      <c r="CB12" s="177">
        <f>HLOOKUP(CB4,[1]Hlookup!$3:$5,3,0)</f>
        <v>259.64739774600002</v>
      </c>
      <c r="CC12" s="179"/>
      <c r="CD12" s="179"/>
      <c r="CE12" s="179"/>
      <c r="CF12" s="179"/>
      <c r="CG12" s="179"/>
      <c r="CH12" s="179"/>
      <c r="CI12" s="179"/>
      <c r="CJ12" s="179"/>
      <c r="CK12" s="179"/>
      <c r="CL12" s="179"/>
      <c r="CM12" s="180"/>
      <c r="CN12" s="5"/>
      <c r="CO12" s="177">
        <f>HLOOKUP(CO4,[1]Hlookup!$3:$5,3,0)</f>
        <v>11412.028384974999</v>
      </c>
      <c r="CP12" s="179"/>
      <c r="CQ12" s="179"/>
      <c r="CR12" s="179"/>
      <c r="CS12" s="179"/>
      <c r="CT12" s="179"/>
      <c r="CU12" s="179"/>
      <c r="CV12" s="179"/>
      <c r="CW12" s="179"/>
      <c r="CX12" s="179"/>
      <c r="CY12" s="179"/>
      <c r="CZ12" s="180"/>
      <c r="DA12" s="5"/>
      <c r="DB12" s="177">
        <f>HLOOKUP(DB4,[1]Hlookup!$3:$5,3,0)</f>
        <v>748.45158326499995</v>
      </c>
      <c r="DC12" s="179"/>
      <c r="DD12" s="179"/>
      <c r="DE12" s="179"/>
      <c r="DF12" s="179"/>
      <c r="DG12" s="179"/>
      <c r="DH12" s="179"/>
      <c r="DI12" s="179"/>
      <c r="DJ12" s="179"/>
      <c r="DK12" s="179"/>
      <c r="DL12" s="179"/>
      <c r="DM12" s="180"/>
      <c r="DN12" s="5"/>
      <c r="DO12" s="177">
        <f>HLOOKUP(DO4,[1]Hlookup!$3:$5,3,0)</f>
        <v>174.428589754</v>
      </c>
      <c r="DP12" s="179"/>
      <c r="DQ12" s="179"/>
      <c r="DR12" s="179"/>
      <c r="DS12" s="179"/>
      <c r="DT12" s="179"/>
      <c r="DU12" s="179"/>
      <c r="DV12" s="179"/>
      <c r="DW12" s="179"/>
      <c r="DX12" s="179"/>
      <c r="DY12" s="179"/>
      <c r="DZ12" s="180"/>
    </row>
    <row r="13" spans="1:130" s="3" customFormat="1" ht="14.4" customHeight="1" thickBot="1" x14ac:dyDescent="0.3">
      <c r="A13" s="1" t="s">
        <v>127</v>
      </c>
      <c r="B13" s="177" t="str">
        <f>HLOOKUP(B4,[1]Hlookup!$3:$5,2,0)</f>
        <v>Base Expense Ratio - Regular Plan: 0.37, Direct Plan: 0.24</v>
      </c>
      <c r="C13" s="179"/>
      <c r="D13" s="179"/>
      <c r="E13" s="179"/>
      <c r="F13" s="179"/>
      <c r="G13" s="179"/>
      <c r="H13" s="179"/>
      <c r="I13" s="179"/>
      <c r="J13" s="179"/>
      <c r="K13" s="179"/>
      <c r="L13" s="179"/>
      <c r="M13" s="180"/>
      <c r="N13" s="5"/>
      <c r="O13" s="177" t="str">
        <f>HLOOKUP(O4,[1]Hlookup!$3:$5,2,0)</f>
        <v>Base Expense Ratio - Regular Plan: 0.33, Direct Plan: 0.14</v>
      </c>
      <c r="P13" s="179"/>
      <c r="Q13" s="179"/>
      <c r="R13" s="179"/>
      <c r="S13" s="179"/>
      <c r="T13" s="179"/>
      <c r="U13" s="179"/>
      <c r="V13" s="179"/>
      <c r="W13" s="179"/>
      <c r="X13" s="179"/>
      <c r="Y13" s="179"/>
      <c r="Z13" s="180"/>
      <c r="AA13" s="5"/>
      <c r="AB13" s="177" t="str">
        <f>HLOOKUP(AB4,[1]Hlookup!$3:$5,2,0)</f>
        <v>Base Expense Ratio - Regular Plan: 0.09, Direct Plan: 0.05</v>
      </c>
      <c r="AC13" s="179"/>
      <c r="AD13" s="179"/>
      <c r="AE13" s="179"/>
      <c r="AF13" s="179"/>
      <c r="AG13" s="179"/>
      <c r="AH13" s="179"/>
      <c r="AI13" s="179"/>
      <c r="AJ13" s="179"/>
      <c r="AK13" s="179"/>
      <c r="AL13" s="179"/>
      <c r="AM13" s="180"/>
      <c r="AN13" s="5"/>
      <c r="AO13" s="177" t="str">
        <f>HLOOKUP(AO4,[1]Hlookup!$3:$5,2,0)</f>
        <v>Base Expense Ratio - Regular Plan: 0.88, Direct Plan: 0.24</v>
      </c>
      <c r="AP13" s="179"/>
      <c r="AQ13" s="179"/>
      <c r="AR13" s="179"/>
      <c r="AS13" s="179"/>
      <c r="AT13" s="179"/>
      <c r="AU13" s="179"/>
      <c r="AV13" s="179"/>
      <c r="AW13" s="179"/>
      <c r="AX13" s="179"/>
      <c r="AY13" s="179"/>
      <c r="AZ13" s="180"/>
      <c r="BA13" s="5"/>
      <c r="BB13" s="177" t="str">
        <f>HLOOKUP(BB4,[2]Hlookup!$E$2:$AZ$5,2,0)</f>
        <v>Regular Plan (%) : 1.70%, Direct Plan (%) : 0.70%</v>
      </c>
      <c r="BC13" s="179"/>
      <c r="BD13" s="179"/>
      <c r="BE13" s="179"/>
      <c r="BF13" s="179"/>
      <c r="BG13" s="179"/>
      <c r="BH13" s="179"/>
      <c r="BI13" s="179"/>
      <c r="BJ13" s="179"/>
      <c r="BK13" s="179"/>
      <c r="BL13" s="179"/>
      <c r="BM13" s="180"/>
      <c r="BN13" s="5"/>
      <c r="BO13" s="177" t="str">
        <f>HLOOKUP(BO4,[1]Hlookup!$3:$5,2,0)</f>
        <v>Base Expense Ratio - Regular Plan: 0.42, Direct Plan: 0.18</v>
      </c>
      <c r="BP13" s="179"/>
      <c r="BQ13" s="179"/>
      <c r="BR13" s="179"/>
      <c r="BS13" s="179"/>
      <c r="BT13" s="179"/>
      <c r="BU13" s="179"/>
      <c r="BV13" s="179"/>
      <c r="BW13" s="179"/>
      <c r="BX13" s="179"/>
      <c r="BY13" s="179"/>
      <c r="BZ13" s="180"/>
      <c r="CA13" s="5"/>
      <c r="CB13" s="177" t="str">
        <f>HLOOKUP(CB4,[1]Hlookup!$3:$5,2,0)</f>
        <v>Base Expense Ratio - Regular Plan: 0.88, Direct Plan: 0.37</v>
      </c>
      <c r="CC13" s="179"/>
      <c r="CD13" s="179"/>
      <c r="CE13" s="179"/>
      <c r="CF13" s="179"/>
      <c r="CG13" s="179"/>
      <c r="CH13" s="179"/>
      <c r="CI13" s="179"/>
      <c r="CJ13" s="179"/>
      <c r="CK13" s="179"/>
      <c r="CL13" s="179"/>
      <c r="CM13" s="180"/>
      <c r="CN13" s="5"/>
      <c r="CO13" s="177" t="str">
        <f>HLOOKUP(CO4,[1]Hlookup!$3:$5,2,0)</f>
        <v>Base Expense Ratio - Regular Plan: 0.18, Direct Plan: 0.12</v>
      </c>
      <c r="CP13" s="179"/>
      <c r="CQ13" s="179"/>
      <c r="CR13" s="179"/>
      <c r="CS13" s="179"/>
      <c r="CT13" s="179"/>
      <c r="CU13" s="179"/>
      <c r="CV13" s="179"/>
      <c r="CW13" s="179"/>
      <c r="CX13" s="179"/>
      <c r="CY13" s="179"/>
      <c r="CZ13" s="180"/>
      <c r="DA13" s="5"/>
      <c r="DB13" s="177" t="str">
        <f>HLOOKUP(DB4,[1]Hlookup!$3:$5,2,0)</f>
        <v>Base Expense Ratio - Regular Plan: 0.36, Direct Plan: 0.13</v>
      </c>
      <c r="DC13" s="179"/>
      <c r="DD13" s="179"/>
      <c r="DE13" s="179"/>
      <c r="DF13" s="179"/>
      <c r="DG13" s="179"/>
      <c r="DH13" s="179"/>
      <c r="DI13" s="179"/>
      <c r="DJ13" s="179"/>
      <c r="DK13" s="179"/>
      <c r="DL13" s="179"/>
      <c r="DM13" s="180"/>
      <c r="DN13" s="5"/>
      <c r="DO13" s="177" t="str">
        <f>HLOOKUP(DO4,[1]Hlookup!$3:$5,2,0)</f>
        <v>Base Expense Ratio - Regular Plan: 1.36, Direct Plan: 0.68</v>
      </c>
      <c r="DP13" s="179"/>
      <c r="DQ13" s="179"/>
      <c r="DR13" s="179"/>
      <c r="DS13" s="179"/>
      <c r="DT13" s="179"/>
      <c r="DU13" s="179"/>
      <c r="DV13" s="179"/>
      <c r="DW13" s="179"/>
      <c r="DX13" s="179"/>
      <c r="DY13" s="179"/>
      <c r="DZ13" s="180"/>
    </row>
    <row r="14" spans="1:130" x14ac:dyDescent="0.25">
      <c r="A14" s="225" t="s">
        <v>129</v>
      </c>
      <c r="B14" s="150" t="s">
        <v>235</v>
      </c>
      <c r="C14" s="152" t="s">
        <v>131</v>
      </c>
      <c r="D14" s="153"/>
      <c r="E14" s="152" t="s">
        <v>132</v>
      </c>
      <c r="F14" s="153"/>
      <c r="G14" s="152" t="s">
        <v>133</v>
      </c>
      <c r="H14" s="153"/>
      <c r="I14" s="152" t="s">
        <v>134</v>
      </c>
      <c r="J14" s="153"/>
      <c r="K14" s="152" t="s">
        <v>135</v>
      </c>
      <c r="L14" s="153"/>
      <c r="M14" s="154" t="s">
        <v>136</v>
      </c>
      <c r="O14" s="150" t="s">
        <v>236</v>
      </c>
      <c r="P14" s="235" t="s">
        <v>131</v>
      </c>
      <c r="Q14" s="236"/>
      <c r="R14" s="235" t="s">
        <v>132</v>
      </c>
      <c r="S14" s="236"/>
      <c r="T14" s="235" t="s">
        <v>133</v>
      </c>
      <c r="U14" s="236"/>
      <c r="V14" s="235" t="s">
        <v>134</v>
      </c>
      <c r="W14" s="236"/>
      <c r="X14" s="235" t="s">
        <v>135</v>
      </c>
      <c r="Y14" s="236"/>
      <c r="Z14" s="237" t="s">
        <v>136</v>
      </c>
      <c r="AB14" s="150" t="s">
        <v>308</v>
      </c>
      <c r="AC14" s="152" t="s">
        <v>131</v>
      </c>
      <c r="AD14" s="153"/>
      <c r="AE14" s="152" t="s">
        <v>132</v>
      </c>
      <c r="AF14" s="153"/>
      <c r="AG14" s="152" t="s">
        <v>133</v>
      </c>
      <c r="AH14" s="153"/>
      <c r="AI14" s="152" t="s">
        <v>134</v>
      </c>
      <c r="AJ14" s="153"/>
      <c r="AK14" s="152" t="s">
        <v>135</v>
      </c>
      <c r="AL14" s="153"/>
      <c r="AM14" s="154" t="s">
        <v>136</v>
      </c>
      <c r="AO14" s="150" t="s">
        <v>238</v>
      </c>
      <c r="AP14" s="152" t="s">
        <v>131</v>
      </c>
      <c r="AQ14" s="153"/>
      <c r="AR14" s="152" t="s">
        <v>132</v>
      </c>
      <c r="AS14" s="153"/>
      <c r="AT14" s="152" t="s">
        <v>133</v>
      </c>
      <c r="AU14" s="153"/>
      <c r="AV14" s="152" t="s">
        <v>134</v>
      </c>
      <c r="AW14" s="153"/>
      <c r="AX14" s="152" t="s">
        <v>135</v>
      </c>
      <c r="AY14" s="153"/>
      <c r="AZ14" s="154" t="s">
        <v>136</v>
      </c>
      <c r="BB14" s="322" t="s">
        <v>309</v>
      </c>
      <c r="BC14" s="152" t="s">
        <v>131</v>
      </c>
      <c r="BD14" s="153"/>
      <c r="BE14" s="152" t="s">
        <v>132</v>
      </c>
      <c r="BF14" s="153"/>
      <c r="BG14" s="152" t="s">
        <v>133</v>
      </c>
      <c r="BH14" s="153"/>
      <c r="BI14" s="152" t="s">
        <v>134</v>
      </c>
      <c r="BJ14" s="153"/>
      <c r="BK14" s="152" t="s">
        <v>135</v>
      </c>
      <c r="BL14" s="153"/>
      <c r="BM14" s="154" t="s">
        <v>136</v>
      </c>
      <c r="BO14" s="150" t="s">
        <v>240</v>
      </c>
      <c r="BP14" s="152" t="s">
        <v>131</v>
      </c>
      <c r="BQ14" s="153"/>
      <c r="BR14" s="152" t="s">
        <v>132</v>
      </c>
      <c r="BS14" s="153"/>
      <c r="BT14" s="152" t="s">
        <v>133</v>
      </c>
      <c r="BU14" s="153"/>
      <c r="BV14" s="152" t="s">
        <v>134</v>
      </c>
      <c r="BW14" s="153"/>
      <c r="BX14" s="152" t="s">
        <v>135</v>
      </c>
      <c r="BY14" s="153"/>
      <c r="BZ14" s="154" t="s">
        <v>310</v>
      </c>
      <c r="CB14" s="150" t="s">
        <v>311</v>
      </c>
      <c r="CC14" s="152" t="s">
        <v>131</v>
      </c>
      <c r="CD14" s="153"/>
      <c r="CE14" s="152" t="s">
        <v>132</v>
      </c>
      <c r="CF14" s="153"/>
      <c r="CG14" s="152" t="s">
        <v>133</v>
      </c>
      <c r="CH14" s="153"/>
      <c r="CI14" s="152" t="s">
        <v>134</v>
      </c>
      <c r="CJ14" s="153"/>
      <c r="CK14" s="152" t="s">
        <v>135</v>
      </c>
      <c r="CL14" s="153"/>
      <c r="CM14" s="154" t="s">
        <v>136</v>
      </c>
      <c r="CO14" s="150" t="s">
        <v>312</v>
      </c>
      <c r="CP14" s="152" t="s">
        <v>131</v>
      </c>
      <c r="CQ14" s="153"/>
      <c r="CR14" s="152" t="s">
        <v>132</v>
      </c>
      <c r="CS14" s="153"/>
      <c r="CT14" s="152" t="s">
        <v>133</v>
      </c>
      <c r="CU14" s="153"/>
      <c r="CV14" s="152" t="s">
        <v>134</v>
      </c>
      <c r="CW14" s="153"/>
      <c r="CX14" s="152" t="s">
        <v>135</v>
      </c>
      <c r="CY14" s="153"/>
      <c r="CZ14" s="154" t="s">
        <v>136</v>
      </c>
      <c r="DB14" s="150" t="s">
        <v>243</v>
      </c>
      <c r="DC14" s="152" t="s">
        <v>131</v>
      </c>
      <c r="DD14" s="153"/>
      <c r="DE14" s="152" t="s">
        <v>132</v>
      </c>
      <c r="DF14" s="153"/>
      <c r="DG14" s="152" t="s">
        <v>133</v>
      </c>
      <c r="DH14" s="153"/>
      <c r="DI14" s="152" t="s">
        <v>134</v>
      </c>
      <c r="DJ14" s="153"/>
      <c r="DK14" s="152" t="s">
        <v>135</v>
      </c>
      <c r="DL14" s="153"/>
      <c r="DM14" s="154" t="s">
        <v>136</v>
      </c>
      <c r="DO14" s="150" t="s">
        <v>313</v>
      </c>
      <c r="DP14" s="152" t="s">
        <v>131</v>
      </c>
      <c r="DQ14" s="153"/>
      <c r="DR14" s="152" t="s">
        <v>132</v>
      </c>
      <c r="DS14" s="153"/>
      <c r="DT14" s="152" t="s">
        <v>133</v>
      </c>
      <c r="DU14" s="153"/>
      <c r="DV14" s="152" t="s">
        <v>134</v>
      </c>
      <c r="DW14" s="153"/>
      <c r="DX14" s="152" t="s">
        <v>135</v>
      </c>
      <c r="DY14" s="153"/>
      <c r="DZ14" s="154" t="s">
        <v>136</v>
      </c>
    </row>
    <row r="15" spans="1:130" ht="27.6" x14ac:dyDescent="0.25">
      <c r="A15" s="226"/>
      <c r="B15" s="151"/>
      <c r="C15" s="71" t="s">
        <v>142</v>
      </c>
      <c r="D15" s="72" t="s">
        <v>143</v>
      </c>
      <c r="E15" s="71" t="s">
        <v>142</v>
      </c>
      <c r="F15" s="72" t="s">
        <v>143</v>
      </c>
      <c r="G15" s="71" t="s">
        <v>142</v>
      </c>
      <c r="H15" s="72" t="s">
        <v>143</v>
      </c>
      <c r="I15" s="71" t="s">
        <v>142</v>
      </c>
      <c r="J15" s="72" t="s">
        <v>143</v>
      </c>
      <c r="K15" s="71" t="s">
        <v>142</v>
      </c>
      <c r="L15" s="72" t="s">
        <v>143</v>
      </c>
      <c r="M15" s="155"/>
      <c r="O15" s="151"/>
      <c r="P15" s="71" t="s">
        <v>142</v>
      </c>
      <c r="Q15" s="72" t="s">
        <v>143</v>
      </c>
      <c r="R15" s="71" t="s">
        <v>142</v>
      </c>
      <c r="S15" s="72" t="s">
        <v>143</v>
      </c>
      <c r="T15" s="71" t="s">
        <v>142</v>
      </c>
      <c r="U15" s="72" t="s">
        <v>143</v>
      </c>
      <c r="V15" s="71" t="s">
        <v>142</v>
      </c>
      <c r="W15" s="72" t="s">
        <v>143</v>
      </c>
      <c r="X15" s="71" t="s">
        <v>142</v>
      </c>
      <c r="Y15" s="72" t="s">
        <v>143</v>
      </c>
      <c r="Z15" s="155"/>
      <c r="AB15" s="151"/>
      <c r="AC15" s="71" t="s">
        <v>142</v>
      </c>
      <c r="AD15" s="72" t="s">
        <v>143</v>
      </c>
      <c r="AE15" s="71" t="s">
        <v>142</v>
      </c>
      <c r="AF15" s="72" t="s">
        <v>143</v>
      </c>
      <c r="AG15" s="71" t="s">
        <v>142</v>
      </c>
      <c r="AH15" s="72" t="s">
        <v>143</v>
      </c>
      <c r="AI15" s="71" t="s">
        <v>142</v>
      </c>
      <c r="AJ15" s="72" t="s">
        <v>143</v>
      </c>
      <c r="AK15" s="71" t="s">
        <v>142</v>
      </c>
      <c r="AL15" s="72" t="s">
        <v>143</v>
      </c>
      <c r="AM15" s="155"/>
      <c r="AO15" s="151"/>
      <c r="AP15" s="71" t="s">
        <v>142</v>
      </c>
      <c r="AQ15" s="72" t="s">
        <v>143</v>
      </c>
      <c r="AR15" s="71" t="s">
        <v>142</v>
      </c>
      <c r="AS15" s="72" t="s">
        <v>143</v>
      </c>
      <c r="AT15" s="71" t="s">
        <v>142</v>
      </c>
      <c r="AU15" s="72" t="s">
        <v>143</v>
      </c>
      <c r="AV15" s="71" t="s">
        <v>142</v>
      </c>
      <c r="AW15" s="72" t="s">
        <v>143</v>
      </c>
      <c r="AX15" s="71" t="s">
        <v>142</v>
      </c>
      <c r="AY15" s="72" t="s">
        <v>143</v>
      </c>
      <c r="AZ15" s="155"/>
      <c r="BB15" s="323"/>
      <c r="BC15" s="71" t="s">
        <v>142</v>
      </c>
      <c r="BD15" s="72" t="s">
        <v>143</v>
      </c>
      <c r="BE15" s="71" t="s">
        <v>142</v>
      </c>
      <c r="BF15" s="72" t="s">
        <v>143</v>
      </c>
      <c r="BG15" s="71" t="s">
        <v>142</v>
      </c>
      <c r="BH15" s="72" t="s">
        <v>143</v>
      </c>
      <c r="BI15" s="71" t="s">
        <v>142</v>
      </c>
      <c r="BJ15" s="72" t="s">
        <v>143</v>
      </c>
      <c r="BK15" s="71" t="s">
        <v>142</v>
      </c>
      <c r="BL15" s="72" t="s">
        <v>143</v>
      </c>
      <c r="BM15" s="155"/>
      <c r="BO15" s="151"/>
      <c r="BP15" s="71" t="s">
        <v>142</v>
      </c>
      <c r="BQ15" s="72" t="s">
        <v>143</v>
      </c>
      <c r="BR15" s="71" t="s">
        <v>142</v>
      </c>
      <c r="BS15" s="72" t="s">
        <v>143</v>
      </c>
      <c r="BT15" s="71" t="s">
        <v>142</v>
      </c>
      <c r="BU15" s="72" t="s">
        <v>143</v>
      </c>
      <c r="BV15" s="71" t="s">
        <v>142</v>
      </c>
      <c r="BW15" s="72" t="s">
        <v>143</v>
      </c>
      <c r="BX15" s="71" t="s">
        <v>142</v>
      </c>
      <c r="BY15" s="72" t="s">
        <v>143</v>
      </c>
      <c r="BZ15" s="155"/>
      <c r="CB15" s="151"/>
      <c r="CC15" s="71" t="s">
        <v>142</v>
      </c>
      <c r="CD15" s="72" t="s">
        <v>143</v>
      </c>
      <c r="CE15" s="71" t="s">
        <v>142</v>
      </c>
      <c r="CF15" s="72" t="s">
        <v>143</v>
      </c>
      <c r="CG15" s="71" t="s">
        <v>142</v>
      </c>
      <c r="CH15" s="72" t="s">
        <v>143</v>
      </c>
      <c r="CI15" s="71" t="s">
        <v>142</v>
      </c>
      <c r="CJ15" s="72" t="s">
        <v>143</v>
      </c>
      <c r="CK15" s="71" t="s">
        <v>142</v>
      </c>
      <c r="CL15" s="72" t="s">
        <v>143</v>
      </c>
      <c r="CM15" s="155"/>
      <c r="CO15" s="151"/>
      <c r="CP15" s="71" t="s">
        <v>142</v>
      </c>
      <c r="CQ15" s="72" t="s">
        <v>143</v>
      </c>
      <c r="CR15" s="71" t="s">
        <v>142</v>
      </c>
      <c r="CS15" s="72" t="s">
        <v>143</v>
      </c>
      <c r="CT15" s="71" t="s">
        <v>142</v>
      </c>
      <c r="CU15" s="72" t="s">
        <v>143</v>
      </c>
      <c r="CV15" s="71" t="s">
        <v>142</v>
      </c>
      <c r="CW15" s="72" t="s">
        <v>143</v>
      </c>
      <c r="CX15" s="71" t="s">
        <v>142</v>
      </c>
      <c r="CY15" s="72" t="s">
        <v>143</v>
      </c>
      <c r="CZ15" s="155"/>
      <c r="DB15" s="151"/>
      <c r="DC15" s="71" t="s">
        <v>142</v>
      </c>
      <c r="DD15" s="72" t="s">
        <v>143</v>
      </c>
      <c r="DE15" s="71" t="s">
        <v>142</v>
      </c>
      <c r="DF15" s="72" t="s">
        <v>143</v>
      </c>
      <c r="DG15" s="71" t="s">
        <v>142</v>
      </c>
      <c r="DH15" s="72" t="s">
        <v>143</v>
      </c>
      <c r="DI15" s="71" t="s">
        <v>142</v>
      </c>
      <c r="DJ15" s="72" t="s">
        <v>143</v>
      </c>
      <c r="DK15" s="71" t="s">
        <v>142</v>
      </c>
      <c r="DL15" s="72" t="s">
        <v>143</v>
      </c>
      <c r="DM15" s="155"/>
      <c r="DO15" s="151"/>
      <c r="DP15" s="71" t="s">
        <v>142</v>
      </c>
      <c r="DQ15" s="72" t="s">
        <v>143</v>
      </c>
      <c r="DR15" s="71" t="s">
        <v>142</v>
      </c>
      <c r="DS15" s="72" t="s">
        <v>143</v>
      </c>
      <c r="DT15" s="71" t="s">
        <v>142</v>
      </c>
      <c r="DU15" s="72" t="s">
        <v>143</v>
      </c>
      <c r="DV15" s="71" t="s">
        <v>142</v>
      </c>
      <c r="DW15" s="72" t="s">
        <v>143</v>
      </c>
      <c r="DX15" s="71" t="s">
        <v>142</v>
      </c>
      <c r="DY15" s="72" t="s">
        <v>143</v>
      </c>
      <c r="DZ15" s="155"/>
    </row>
    <row r="16" spans="1:130" ht="14.4" x14ac:dyDescent="0.25">
      <c r="A16" s="226"/>
      <c r="B16" s="9" t="s">
        <v>144</v>
      </c>
      <c r="C16" s="63">
        <v>10629.546160616947</v>
      </c>
      <c r="D16" s="63">
        <v>6.2954616061694724</v>
      </c>
      <c r="E16" s="63">
        <v>12280.054415113038</v>
      </c>
      <c r="F16" s="63">
        <v>7.0794918043651345</v>
      </c>
      <c r="G16" s="63">
        <v>13507.752644453332</v>
      </c>
      <c r="H16" s="63">
        <v>6.194571582541708</v>
      </c>
      <c r="I16" s="63">
        <v>16207.527000000022</v>
      </c>
      <c r="J16" s="63">
        <v>6.2886076690412906</v>
      </c>
      <c r="K16" s="63" t="s">
        <v>43</v>
      </c>
      <c r="L16" s="63" t="s">
        <v>43</v>
      </c>
      <c r="M16" s="115">
        <v>43252</v>
      </c>
      <c r="O16" s="10" t="s">
        <v>145</v>
      </c>
      <c r="P16" s="63">
        <v>10625.939918396156</v>
      </c>
      <c r="Q16" s="63">
        <v>6.259399183961567</v>
      </c>
      <c r="R16" s="63">
        <v>12257.03722902616</v>
      </c>
      <c r="S16" s="63">
        <v>7.012609348456067</v>
      </c>
      <c r="T16" s="63">
        <v>13331.496928795612</v>
      </c>
      <c r="U16" s="63">
        <v>5.916130376071016</v>
      </c>
      <c r="V16" s="63">
        <v>14492.525000000018</v>
      </c>
      <c r="W16" s="63">
        <v>5.5507541738009758</v>
      </c>
      <c r="X16" s="63" t="s">
        <v>43</v>
      </c>
      <c r="Y16" s="63" t="s">
        <v>43</v>
      </c>
      <c r="Z16" s="115">
        <v>43635</v>
      </c>
      <c r="AB16" s="10" t="s">
        <v>144</v>
      </c>
      <c r="AC16" s="63">
        <v>10533.705282878474</v>
      </c>
      <c r="AD16" s="63">
        <v>5.3370528287847385</v>
      </c>
      <c r="AE16" s="63">
        <v>11975.865450590434</v>
      </c>
      <c r="AF16" s="63">
        <v>6.1887446634621979</v>
      </c>
      <c r="AG16" s="63">
        <v>13063.048427813299</v>
      </c>
      <c r="AH16" s="63">
        <v>5.4863334448860934</v>
      </c>
      <c r="AI16" s="63">
        <v>14132.412174035655</v>
      </c>
      <c r="AJ16" s="63">
        <v>5.0511566037269473</v>
      </c>
      <c r="AK16" s="63" t="s">
        <v>43</v>
      </c>
      <c r="AL16" s="63" t="s">
        <v>43</v>
      </c>
      <c r="AM16" s="115">
        <v>43580</v>
      </c>
      <c r="AO16" s="9" t="s">
        <v>144</v>
      </c>
      <c r="AP16" s="63">
        <v>10564.729435673995</v>
      </c>
      <c r="AQ16" s="63">
        <v>5.6472943567399403</v>
      </c>
      <c r="AR16" s="63">
        <v>12119.693821343622</v>
      </c>
      <c r="AS16" s="63">
        <v>6.6117707227663081</v>
      </c>
      <c r="AT16" s="63">
        <v>13132.492848298454</v>
      </c>
      <c r="AU16" s="63">
        <v>5.5981894850356317</v>
      </c>
      <c r="AV16" s="63">
        <v>41899.399999999878</v>
      </c>
      <c r="AW16" s="63">
        <v>7.2252180689861945</v>
      </c>
      <c r="AX16" s="63" t="s">
        <v>43</v>
      </c>
      <c r="AY16" s="63" t="s">
        <v>43</v>
      </c>
      <c r="AZ16" s="115">
        <v>38646</v>
      </c>
      <c r="BB16" s="9" t="s">
        <v>144</v>
      </c>
      <c r="BC16" s="63">
        <v>9907.4055977919725</v>
      </c>
      <c r="BD16" s="63">
        <v>-0.92594402208028281</v>
      </c>
      <c r="BE16" s="63">
        <v>11658.521757138618</v>
      </c>
      <c r="BF16" s="63">
        <v>5.2432442182205774</v>
      </c>
      <c r="BG16" s="63">
        <v>12631.394231778942</v>
      </c>
      <c r="BH16" s="63">
        <v>4.7801814324065273</v>
      </c>
      <c r="BI16" s="63">
        <v>45080.014964519789</v>
      </c>
      <c r="BJ16" s="63">
        <v>7.2155678303998716</v>
      </c>
      <c r="BK16" s="63" t="s">
        <v>43</v>
      </c>
      <c r="BL16" s="63" t="s">
        <v>43</v>
      </c>
      <c r="BM16" s="115">
        <v>38253</v>
      </c>
      <c r="BO16" s="9" t="s">
        <v>145</v>
      </c>
      <c r="BP16" s="63">
        <v>10499.368862925845</v>
      </c>
      <c r="BQ16" s="63">
        <v>4.9936886292584415</v>
      </c>
      <c r="BR16" s="63">
        <v>12317.825412016449</v>
      </c>
      <c r="BS16" s="63">
        <v>7.189064369558551</v>
      </c>
      <c r="BT16" s="63">
        <v>13141.859403875655</v>
      </c>
      <c r="BU16" s="63">
        <v>5.6132402100692369</v>
      </c>
      <c r="BV16" s="63">
        <v>28612.155513779577</v>
      </c>
      <c r="BW16" s="63">
        <v>6.7981567980983204</v>
      </c>
      <c r="BX16" s="63" t="s">
        <v>43</v>
      </c>
      <c r="BY16" s="63" t="s">
        <v>43</v>
      </c>
      <c r="BZ16" s="115">
        <v>40308</v>
      </c>
      <c r="CB16" s="9" t="s">
        <v>144</v>
      </c>
      <c r="CC16" s="63">
        <v>10454.473328366023</v>
      </c>
      <c r="CD16" s="63">
        <v>4.5447332836602294</v>
      </c>
      <c r="CE16" s="63">
        <v>12163.491818798962</v>
      </c>
      <c r="CF16" s="63">
        <v>6.7399233218602639</v>
      </c>
      <c r="CG16" s="63">
        <v>13189.463060210492</v>
      </c>
      <c r="CH16" s="63">
        <v>5.6896001397863882</v>
      </c>
      <c r="CI16" s="63">
        <v>30668.160540392331</v>
      </c>
      <c r="CJ16" s="63">
        <v>7.329176484246025</v>
      </c>
      <c r="CK16" s="63" t="s">
        <v>43</v>
      </c>
      <c r="CL16" s="63" t="s">
        <v>43</v>
      </c>
      <c r="CM16" s="115">
        <v>40359</v>
      </c>
      <c r="CO16" s="9" t="s">
        <v>144</v>
      </c>
      <c r="CP16" s="63">
        <v>10614.032841017708</v>
      </c>
      <c r="CQ16" s="63">
        <v>6.1403284101770872</v>
      </c>
      <c r="CR16" s="63">
        <v>12202.947378147857</v>
      </c>
      <c r="CS16" s="63">
        <v>6.8551067308156854</v>
      </c>
      <c r="CT16" s="63">
        <v>13382.338440512134</v>
      </c>
      <c r="CU16" s="63">
        <v>5.9967484013698558</v>
      </c>
      <c r="CV16" s="63">
        <v>31622.37154855351</v>
      </c>
      <c r="CW16" s="63">
        <v>6.9055258475615666</v>
      </c>
      <c r="CX16" s="63" t="s">
        <v>43</v>
      </c>
      <c r="CY16" s="63" t="s">
        <v>43</v>
      </c>
      <c r="CZ16" s="115">
        <v>39849</v>
      </c>
      <c r="DB16" s="9" t="s">
        <v>145</v>
      </c>
      <c r="DC16" s="63">
        <v>9988.2725076742699</v>
      </c>
      <c r="DD16" s="63">
        <v>-0.11727492325729338</v>
      </c>
      <c r="DE16" s="63">
        <v>11930.720129252702</v>
      </c>
      <c r="DF16" s="63">
        <v>6.0552655211143058</v>
      </c>
      <c r="DG16" s="63">
        <v>12839.344720493666</v>
      </c>
      <c r="DH16" s="63">
        <v>5.1227426902331619</v>
      </c>
      <c r="DI16" s="63">
        <v>42755.19999999999</v>
      </c>
      <c r="DJ16" s="63">
        <v>6.2071777028803288</v>
      </c>
      <c r="DK16" s="63" t="s">
        <v>43</v>
      </c>
      <c r="DL16" s="63" t="s">
        <v>43</v>
      </c>
      <c r="DM16" s="81">
        <v>37336</v>
      </c>
      <c r="DO16" s="9" t="s">
        <v>145</v>
      </c>
      <c r="DP16" s="63">
        <v>10633.520485653431</v>
      </c>
      <c r="DQ16" s="63">
        <v>6.3352048565343155</v>
      </c>
      <c r="DR16" s="63">
        <v>12445.829349637545</v>
      </c>
      <c r="DS16" s="63">
        <v>7.558741916885614</v>
      </c>
      <c r="DT16" s="63">
        <v>14916.27285854217</v>
      </c>
      <c r="DU16" s="63">
        <v>8.3210953527589346</v>
      </c>
      <c r="DV16" s="63">
        <v>23314.099999999959</v>
      </c>
      <c r="DW16" s="63">
        <v>7.7972619777798569</v>
      </c>
      <c r="DX16" s="63" t="s">
        <v>43</v>
      </c>
      <c r="DY16" s="63" t="s">
        <v>43</v>
      </c>
      <c r="DZ16" s="115">
        <v>42027</v>
      </c>
    </row>
    <row r="17" spans="1:130" ht="14.4" x14ac:dyDescent="0.25">
      <c r="A17" s="226"/>
      <c r="B17" s="9" t="s">
        <v>147</v>
      </c>
      <c r="C17" s="63">
        <v>10648.503735133059</v>
      </c>
      <c r="D17" s="63">
        <v>6.4850373513305914</v>
      </c>
      <c r="E17" s="63">
        <v>12349.354200604779</v>
      </c>
      <c r="F17" s="63">
        <v>7.2803569933255208</v>
      </c>
      <c r="G17" s="63">
        <v>13629.154878600271</v>
      </c>
      <c r="H17" s="63">
        <v>6.384671554893373</v>
      </c>
      <c r="I17" s="63" t="s">
        <v>43</v>
      </c>
      <c r="J17" s="63" t="s">
        <v>43</v>
      </c>
      <c r="K17" s="63">
        <v>16442.442999999977</v>
      </c>
      <c r="L17" s="63">
        <v>6.4819574811568748</v>
      </c>
      <c r="M17" s="115">
        <v>43252</v>
      </c>
      <c r="O17" s="10" t="s">
        <v>147</v>
      </c>
      <c r="P17" s="63">
        <v>10648.600578588277</v>
      </c>
      <c r="Q17" s="63">
        <v>6.4860057858827647</v>
      </c>
      <c r="R17" s="63">
        <v>12330.242648913501</v>
      </c>
      <c r="S17" s="63">
        <v>7.2250374617148783</v>
      </c>
      <c r="T17" s="63">
        <v>13472.117980263378</v>
      </c>
      <c r="U17" s="63">
        <v>6.1385129099322144</v>
      </c>
      <c r="V17" s="63" t="s">
        <v>43</v>
      </c>
      <c r="W17" s="63" t="s">
        <v>43</v>
      </c>
      <c r="X17" s="63">
        <v>14729.450999999961</v>
      </c>
      <c r="Y17" s="63">
        <v>5.8002454095622547</v>
      </c>
      <c r="Z17" s="115">
        <v>43635</v>
      </c>
      <c r="AB17" s="10" t="s">
        <v>147</v>
      </c>
      <c r="AC17" s="63">
        <v>10541.852374612801</v>
      </c>
      <c r="AD17" s="63">
        <v>5.4185237461280122</v>
      </c>
      <c r="AE17" s="63">
        <v>12004.253300102611</v>
      </c>
      <c r="AF17" s="63">
        <v>6.272505959611907</v>
      </c>
      <c r="AG17" s="63">
        <v>13109.916915073396</v>
      </c>
      <c r="AH17" s="63">
        <v>5.5618778349056486</v>
      </c>
      <c r="AI17" s="63" t="s">
        <v>43</v>
      </c>
      <c r="AJ17" s="63" t="s">
        <v>43</v>
      </c>
      <c r="AK17" s="63">
        <v>14205.164766946629</v>
      </c>
      <c r="AL17" s="63">
        <v>5.1280324925311316</v>
      </c>
      <c r="AM17" s="115">
        <v>43580</v>
      </c>
      <c r="AO17" s="9" t="s">
        <v>147</v>
      </c>
      <c r="AP17" s="63">
        <v>10646.227209105527</v>
      </c>
      <c r="AQ17" s="63">
        <v>6.4622720910552767</v>
      </c>
      <c r="AR17" s="63">
        <v>12401.152198814536</v>
      </c>
      <c r="AS17" s="63">
        <v>7.4300028721417721</v>
      </c>
      <c r="AT17" s="63">
        <v>13641.263963845478</v>
      </c>
      <c r="AU17" s="63">
        <v>6.4035583926186579</v>
      </c>
      <c r="AV17" s="63" t="s">
        <v>43</v>
      </c>
      <c r="AW17" s="63" t="s">
        <v>43</v>
      </c>
      <c r="AX17" s="63">
        <v>26456.404144127551</v>
      </c>
      <c r="AY17" s="63">
        <v>7.5691262064150777</v>
      </c>
      <c r="AZ17" s="115">
        <v>41275</v>
      </c>
      <c r="BB17" s="9" t="s">
        <v>147</v>
      </c>
      <c r="BC17" s="63">
        <v>10006.955719809532</v>
      </c>
      <c r="BD17" s="63">
        <v>6.9557198095315798E-2</v>
      </c>
      <c r="BE17" s="63">
        <v>12000.539471395989</v>
      </c>
      <c r="BF17" s="63">
        <v>6.2615554391130868</v>
      </c>
      <c r="BG17" s="63">
        <v>13281.115042820862</v>
      </c>
      <c r="BH17" s="63">
        <v>5.8359981342758438</v>
      </c>
      <c r="BI17" s="63" t="s">
        <v>43</v>
      </c>
      <c r="BJ17" s="63" t="s">
        <v>43</v>
      </c>
      <c r="BK17" s="63">
        <v>26287.485465126367</v>
      </c>
      <c r="BL17" s="63">
        <v>7.5174665091123138</v>
      </c>
      <c r="BM17" s="115">
        <v>41275</v>
      </c>
      <c r="BO17" s="9" t="s">
        <v>147</v>
      </c>
      <c r="BP17" s="63">
        <v>10538.270972742201</v>
      </c>
      <c r="BQ17" s="63">
        <v>5.3827097274220082</v>
      </c>
      <c r="BR17" s="63">
        <v>12430.447636335102</v>
      </c>
      <c r="BS17" s="63">
        <v>7.5144537223494234</v>
      </c>
      <c r="BT17" s="63">
        <v>13384.578120041713</v>
      </c>
      <c r="BU17" s="63">
        <v>6.0002941621351447</v>
      </c>
      <c r="BV17" s="63" t="s">
        <v>43</v>
      </c>
      <c r="BW17" s="63" t="s">
        <v>43</v>
      </c>
      <c r="BX17" s="63">
        <v>24529.661904225031</v>
      </c>
      <c r="BY17" s="63">
        <v>6.9608549100924622</v>
      </c>
      <c r="BZ17" s="115">
        <v>41275</v>
      </c>
      <c r="CB17" s="9" t="s">
        <v>147</v>
      </c>
      <c r="CC17" s="63">
        <v>10521.626798521083</v>
      </c>
      <c r="CD17" s="63">
        <v>5.2162679852108429</v>
      </c>
      <c r="CE17" s="63">
        <v>12408.137410389329</v>
      </c>
      <c r="CF17" s="63">
        <v>7.4501514252240719</v>
      </c>
      <c r="CG17" s="63">
        <v>13639.867856887531</v>
      </c>
      <c r="CH17" s="63">
        <v>6.4013815345982827</v>
      </c>
      <c r="CI17" s="63" t="s">
        <v>43</v>
      </c>
      <c r="CJ17" s="63" t="s">
        <v>43</v>
      </c>
      <c r="CK17" s="63">
        <v>27304.779478217799</v>
      </c>
      <c r="CL17" s="63">
        <v>7.8240547886154088</v>
      </c>
      <c r="CM17" s="115">
        <v>41275</v>
      </c>
      <c r="CO17" s="9" t="s">
        <v>147</v>
      </c>
      <c r="CP17" s="63">
        <v>10626.821235731632</v>
      </c>
      <c r="CQ17" s="63">
        <v>6.2682123573163162</v>
      </c>
      <c r="CR17" s="63">
        <v>12249.113686840379</v>
      </c>
      <c r="CS17" s="63">
        <v>6.9895660426869899</v>
      </c>
      <c r="CT17" s="63">
        <v>13457.085379091295</v>
      </c>
      <c r="CU17" s="63">
        <v>6.1148287873351359</v>
      </c>
      <c r="CV17" s="63" t="s">
        <v>43</v>
      </c>
      <c r="CW17" s="63" t="s">
        <v>43</v>
      </c>
      <c r="CX17" s="63">
        <v>24257.461255890714</v>
      </c>
      <c r="CY17" s="63">
        <v>6.8713816785165971</v>
      </c>
      <c r="CZ17" s="115">
        <v>41275</v>
      </c>
      <c r="DB17" s="9" t="s">
        <v>147</v>
      </c>
      <c r="DC17" s="63">
        <v>10019.044413532194</v>
      </c>
      <c r="DD17" s="63">
        <v>0.19044413532194326</v>
      </c>
      <c r="DE17" s="63">
        <v>12042.495700913374</v>
      </c>
      <c r="DF17" s="63">
        <v>6.3851355247892538</v>
      </c>
      <c r="DG17" s="63">
        <v>13145.908118589161</v>
      </c>
      <c r="DH17" s="63">
        <v>5.6197432631391875</v>
      </c>
      <c r="DI17" s="63" t="s">
        <v>43</v>
      </c>
      <c r="DJ17" s="63" t="s">
        <v>43</v>
      </c>
      <c r="DK17" s="63">
        <v>27517.142522817696</v>
      </c>
      <c r="DL17" s="63">
        <v>7.8867205331299539</v>
      </c>
      <c r="DM17" s="81">
        <v>41275</v>
      </c>
      <c r="DO17" s="9" t="s">
        <v>147</v>
      </c>
      <c r="DP17" s="63">
        <v>10714.854738728875</v>
      </c>
      <c r="DQ17" s="63">
        <v>7.1485473872887395</v>
      </c>
      <c r="DR17" s="63">
        <v>12740.019114100054</v>
      </c>
      <c r="DS17" s="63">
        <v>8.3988580742918586</v>
      </c>
      <c r="DT17" s="63">
        <v>15507.483799644562</v>
      </c>
      <c r="DU17" s="63">
        <v>9.1660000002279141</v>
      </c>
      <c r="DV17" s="63" t="s">
        <v>43</v>
      </c>
      <c r="DW17" s="63" t="s">
        <v>43</v>
      </c>
      <c r="DX17" s="63">
        <v>25824.300000000003</v>
      </c>
      <c r="DY17" s="63">
        <v>8.779456112950502</v>
      </c>
      <c r="DZ17" s="115">
        <v>42027</v>
      </c>
    </row>
    <row r="18" spans="1:130" ht="14.4" x14ac:dyDescent="0.25">
      <c r="A18" s="226"/>
      <c r="B18" s="31" t="s">
        <v>280</v>
      </c>
      <c r="C18" s="63">
        <v>10636.644316799839</v>
      </c>
      <c r="D18" s="63">
        <v>6.3664431679983924</v>
      </c>
      <c r="E18" s="63">
        <v>12324.86518882217</v>
      </c>
      <c r="F18" s="63">
        <v>7.2094617728245547</v>
      </c>
      <c r="G18" s="63">
        <v>13583.822438172469</v>
      </c>
      <c r="H18" s="63">
        <v>6.3138460009714015</v>
      </c>
      <c r="I18" s="63">
        <v>16440.233601225849</v>
      </c>
      <c r="J18" s="63">
        <v>6.4801502891113083</v>
      </c>
      <c r="K18" s="63">
        <v>16440.233601225849</v>
      </c>
      <c r="L18" s="63">
        <v>6.4801502891113083</v>
      </c>
      <c r="M18" s="63"/>
      <c r="O18" s="31" t="s">
        <v>281</v>
      </c>
      <c r="P18" s="63">
        <v>10598.045195768549</v>
      </c>
      <c r="Q18" s="63">
        <v>5.9804519576854842</v>
      </c>
      <c r="R18" s="63">
        <v>12250.981881475245</v>
      </c>
      <c r="S18" s="63">
        <v>6.9950000360489817</v>
      </c>
      <c r="T18" s="63">
        <v>13499.135906734215</v>
      </c>
      <c r="U18" s="63">
        <v>6.1810270181249294</v>
      </c>
      <c r="V18" s="63">
        <v>14904.317625354448</v>
      </c>
      <c r="W18" s="63">
        <v>5.9821959954298398</v>
      </c>
      <c r="X18" s="63">
        <v>14904.317625354448</v>
      </c>
      <c r="Y18" s="63">
        <v>5.9821959954298398</v>
      </c>
      <c r="Z18" s="63"/>
      <c r="AB18" s="31" t="s">
        <v>282</v>
      </c>
      <c r="AC18" s="63">
        <v>10539.30338468515</v>
      </c>
      <c r="AD18" s="63">
        <v>5.3930338468515027</v>
      </c>
      <c r="AE18" s="63">
        <v>12005.500670416681</v>
      </c>
      <c r="AF18" s="63">
        <v>6.2761834236658709</v>
      </c>
      <c r="AG18" s="63">
        <v>13130.82266575225</v>
      </c>
      <c r="AH18" s="63">
        <v>5.595504836553844</v>
      </c>
      <c r="AI18" s="63">
        <v>14226.59550139008</v>
      </c>
      <c r="AJ18" s="63">
        <v>5.1506134471337894</v>
      </c>
      <c r="AK18" s="63">
        <v>14226.59550139008</v>
      </c>
      <c r="AL18" s="63">
        <v>5.1506134471337894</v>
      </c>
      <c r="AM18" s="63"/>
      <c r="AO18" s="31" t="s">
        <v>283</v>
      </c>
      <c r="AP18" s="63">
        <v>10609.279694404346</v>
      </c>
      <c r="AQ18" s="63">
        <v>6.0927969440434548</v>
      </c>
      <c r="AR18" s="63">
        <v>12306.48430965455</v>
      </c>
      <c r="AS18" s="63">
        <v>7.1561877307127375</v>
      </c>
      <c r="AT18" s="63">
        <v>13518.100800526254</v>
      </c>
      <c r="AU18" s="63">
        <v>6.2108286129677115</v>
      </c>
      <c r="AV18" s="63">
        <v>42064.593858332883</v>
      </c>
      <c r="AW18" s="63">
        <v>7.2457643486607548</v>
      </c>
      <c r="AX18" s="63">
        <v>25958.753715825849</v>
      </c>
      <c r="AY18" s="63">
        <v>7.4160454903303918</v>
      </c>
      <c r="AZ18" s="63"/>
      <c r="BB18" s="31" t="s">
        <v>284</v>
      </c>
      <c r="BC18" s="63">
        <v>10201.817024665979</v>
      </c>
      <c r="BD18" s="63">
        <v>2.0181702466598006</v>
      </c>
      <c r="BE18" s="63">
        <v>12048.463842460109</v>
      </c>
      <c r="BF18" s="63">
        <v>6.4026910615833765</v>
      </c>
      <c r="BG18" s="63">
        <v>13105.444373667813</v>
      </c>
      <c r="BH18" s="63">
        <v>5.5546781596093497</v>
      </c>
      <c r="BI18" s="63">
        <v>48188.251952509039</v>
      </c>
      <c r="BJ18" s="63">
        <v>7.5468285010563019</v>
      </c>
      <c r="BK18" s="63">
        <v>26559.238245773555</v>
      </c>
      <c r="BL18" s="63">
        <v>7.6004263267231531</v>
      </c>
      <c r="BM18" s="63"/>
      <c r="BO18" s="10" t="s">
        <v>314</v>
      </c>
      <c r="BP18" s="63">
        <v>10570.217593472482</v>
      </c>
      <c r="BQ18" s="63">
        <v>5.702175934724818</v>
      </c>
      <c r="BR18" s="63">
        <v>12312.923512097481</v>
      </c>
      <c r="BS18" s="63">
        <v>7.1748567659819962</v>
      </c>
      <c r="BT18" s="63">
        <v>13424.237196612281</v>
      </c>
      <c r="BU18" s="63">
        <v>6.0630021518003563</v>
      </c>
      <c r="BV18" s="63">
        <v>34121.506461095509</v>
      </c>
      <c r="BW18" s="63">
        <v>7.9812932378361623</v>
      </c>
      <c r="BX18" s="63">
        <v>27854.797916930293</v>
      </c>
      <c r="BY18" s="63">
        <v>7.9854433332412933</v>
      </c>
      <c r="BZ18" s="63"/>
      <c r="CB18" s="31" t="s">
        <v>286</v>
      </c>
      <c r="CC18" s="63">
        <v>10552.797209261982</v>
      </c>
      <c r="CD18" s="63">
        <v>5.527972092619815</v>
      </c>
      <c r="CE18" s="63">
        <v>12304.504353094258</v>
      </c>
      <c r="CF18" s="63">
        <v>7.1504459774299978</v>
      </c>
      <c r="CG18" s="63">
        <v>13420.40704463459</v>
      </c>
      <c r="CH18" s="63">
        <v>6.0569524777832173</v>
      </c>
      <c r="CI18" s="63">
        <v>31637.796837744521</v>
      </c>
      <c r="CJ18" s="63">
        <v>7.5402474548579068</v>
      </c>
      <c r="CK18" s="63">
        <v>26324.760578438396</v>
      </c>
      <c r="CL18" s="63">
        <v>7.5288925510643256</v>
      </c>
      <c r="CM18" s="63"/>
      <c r="CO18" s="31" t="s">
        <v>287</v>
      </c>
      <c r="CP18" s="63">
        <v>10610.080831755986</v>
      </c>
      <c r="CQ18" s="63">
        <v>6.1008083175598582</v>
      </c>
      <c r="CR18" s="63">
        <v>12207.179312734388</v>
      </c>
      <c r="CS18" s="63">
        <v>6.8674463449803769</v>
      </c>
      <c r="CT18" s="63">
        <v>13414.460244190737</v>
      </c>
      <c r="CU18" s="63">
        <v>6.0475568476279218</v>
      </c>
      <c r="CV18" s="63">
        <v>30519.744203142862</v>
      </c>
      <c r="CW18" s="63">
        <v>6.6856858727158075</v>
      </c>
      <c r="CX18" s="63">
        <v>23800.964152424414</v>
      </c>
      <c r="CY18" s="63">
        <v>6.7192235555525226</v>
      </c>
      <c r="CZ18" s="63"/>
      <c r="DB18" s="31" t="s">
        <v>288</v>
      </c>
      <c r="DC18" s="63">
        <v>10099.694647627282</v>
      </c>
      <c r="DD18" s="63">
        <v>0.99694647627281974</v>
      </c>
      <c r="DE18" s="63">
        <v>12148.586361904738</v>
      </c>
      <c r="DF18" s="63">
        <v>6.6963446704413787</v>
      </c>
      <c r="DG18" s="63">
        <v>13229.813553064811</v>
      </c>
      <c r="DH18" s="63">
        <v>5.7541529563328586</v>
      </c>
      <c r="DI18" s="63">
        <v>55386.85440383455</v>
      </c>
      <c r="DJ18" s="63">
        <v>7.3528239789143246</v>
      </c>
      <c r="DK18" s="63">
        <v>25801.581331244164</v>
      </c>
      <c r="DL18" s="63">
        <v>7.367133844616891</v>
      </c>
      <c r="DM18" s="82"/>
      <c r="DO18" s="10" t="s">
        <v>289</v>
      </c>
      <c r="DP18" s="63">
        <v>10686.866757034571</v>
      </c>
      <c r="DQ18" s="63">
        <v>6.8686675703457212</v>
      </c>
      <c r="DR18" s="63">
        <v>12571.762506449611</v>
      </c>
      <c r="DS18" s="63">
        <v>7.919972518669316</v>
      </c>
      <c r="DT18" s="63">
        <v>14124.64056894502</v>
      </c>
      <c r="DU18" s="63">
        <v>7.1467627511875076</v>
      </c>
      <c r="DV18" s="63">
        <v>24158.538131310557</v>
      </c>
      <c r="DW18" s="63">
        <v>8.1379967895311758</v>
      </c>
      <c r="DX18" s="63">
        <v>24158.538131310557</v>
      </c>
      <c r="DY18" s="63">
        <v>8.1379967895311758</v>
      </c>
      <c r="DZ18" s="63"/>
    </row>
    <row r="19" spans="1:130" ht="28.2" thickBot="1" x14ac:dyDescent="0.3">
      <c r="A19" s="227"/>
      <c r="B19" s="31" t="s">
        <v>228</v>
      </c>
      <c r="C19" s="63">
        <v>10461.607496403505</v>
      </c>
      <c r="D19" s="63">
        <v>4.616074964035044</v>
      </c>
      <c r="E19" s="63">
        <v>12087.106847004829</v>
      </c>
      <c r="F19" s="63">
        <v>6.5162209451215203</v>
      </c>
      <c r="G19" s="63">
        <v>13155.855319121772</v>
      </c>
      <c r="H19" s="63">
        <v>5.6357136726759682</v>
      </c>
      <c r="I19" s="63">
        <v>15828.67739378737</v>
      </c>
      <c r="J19" s="63">
        <v>5.9715711762552193</v>
      </c>
      <c r="K19" s="63">
        <v>15828.67739378737</v>
      </c>
      <c r="L19" s="63">
        <v>5.9715711762552193</v>
      </c>
      <c r="M19" s="63"/>
      <c r="O19" s="37" t="s">
        <v>228</v>
      </c>
      <c r="P19" s="63">
        <v>10461.607496403505</v>
      </c>
      <c r="Q19" s="63">
        <v>4.616074964035044</v>
      </c>
      <c r="R19" s="63">
        <v>12087.106847004829</v>
      </c>
      <c r="S19" s="63">
        <v>6.5162209451215203</v>
      </c>
      <c r="T19" s="63">
        <v>13155.855319121772</v>
      </c>
      <c r="U19" s="63">
        <v>5.6357136726759682</v>
      </c>
      <c r="V19" s="63">
        <v>14623.253031107468</v>
      </c>
      <c r="W19" s="63">
        <v>5.6888425228193373</v>
      </c>
      <c r="X19" s="63">
        <v>14623.253031107468</v>
      </c>
      <c r="Y19" s="63">
        <v>5.6888425228193373</v>
      </c>
      <c r="Z19" s="63"/>
      <c r="AB19" s="31" t="s">
        <v>228</v>
      </c>
      <c r="AC19" s="63">
        <v>10461.607496403505</v>
      </c>
      <c r="AD19" s="63">
        <v>4.616074964035044</v>
      </c>
      <c r="AE19" s="63">
        <v>12087.106847004829</v>
      </c>
      <c r="AF19" s="63">
        <v>6.5162209451215203</v>
      </c>
      <c r="AG19" s="63">
        <v>13155.855319121772</v>
      </c>
      <c r="AH19" s="63">
        <v>5.6357136726759682</v>
      </c>
      <c r="AI19" s="63">
        <v>14803.013566381695</v>
      </c>
      <c r="AJ19" s="63">
        <v>5.7472891078874211</v>
      </c>
      <c r="AK19" s="63">
        <v>14803.013566381695</v>
      </c>
      <c r="AL19" s="63">
        <v>5.7472891078874211</v>
      </c>
      <c r="AM19" s="63"/>
      <c r="AO19" s="31" t="s">
        <v>228</v>
      </c>
      <c r="AP19" s="63">
        <v>10461.607496403505</v>
      </c>
      <c r="AQ19" s="63">
        <v>4.616074964035044</v>
      </c>
      <c r="AR19" s="63">
        <v>12087.106847004829</v>
      </c>
      <c r="AS19" s="63">
        <v>6.5162209451215203</v>
      </c>
      <c r="AT19" s="63">
        <v>13155.855319121772</v>
      </c>
      <c r="AU19" s="63">
        <v>5.6357136726759682</v>
      </c>
      <c r="AV19" s="63">
        <v>33814.418357877352</v>
      </c>
      <c r="AW19" s="63">
        <v>6.1117231996332233</v>
      </c>
      <c r="AX19" s="63">
        <v>22878.704823439934</v>
      </c>
      <c r="AY19" s="63">
        <v>6.4034014211279633</v>
      </c>
      <c r="AZ19" s="63"/>
      <c r="BB19" s="31" t="s">
        <v>227</v>
      </c>
      <c r="BC19" s="63">
        <v>10059.399491022472</v>
      </c>
      <c r="BD19" s="63">
        <v>0.59399491022471551</v>
      </c>
      <c r="BE19" s="63">
        <v>12032.567726499219</v>
      </c>
      <c r="BF19" s="63">
        <v>6.3559191148629735</v>
      </c>
      <c r="BG19" s="63">
        <v>12629.889931543214</v>
      </c>
      <c r="BH19" s="63">
        <v>4.7776869803379363</v>
      </c>
      <c r="BI19" s="63">
        <v>34832.883560252005</v>
      </c>
      <c r="BJ19" s="63">
        <v>5.9439594769515214</v>
      </c>
      <c r="BK19" s="63">
        <v>22667.030758244982</v>
      </c>
      <c r="BL19" s="63">
        <v>6.3292552513620093</v>
      </c>
      <c r="BM19" s="63"/>
      <c r="BO19" s="10" t="s">
        <v>227</v>
      </c>
      <c r="BP19" s="63">
        <v>10059.399491022472</v>
      </c>
      <c r="BQ19" s="63">
        <v>0.59399491022471551</v>
      </c>
      <c r="BR19" s="63">
        <v>12032.567726499219</v>
      </c>
      <c r="BS19" s="63">
        <v>6.3559191148629735</v>
      </c>
      <c r="BT19" s="63">
        <v>12629.889931543214</v>
      </c>
      <c r="BU19" s="63">
        <v>4.7776869803379363</v>
      </c>
      <c r="BV19" s="63">
        <v>26550.216072488838</v>
      </c>
      <c r="BW19" s="63">
        <v>6.2995710797117077</v>
      </c>
      <c r="BX19" s="63">
        <v>22667.030758244982</v>
      </c>
      <c r="BY19" s="63">
        <v>6.3292552513620093</v>
      </c>
      <c r="BZ19" s="63"/>
      <c r="CB19" s="31" t="s">
        <v>228</v>
      </c>
      <c r="CC19" s="63">
        <v>10461.607496403505</v>
      </c>
      <c r="CD19" s="63">
        <v>4.616074964035044</v>
      </c>
      <c r="CE19" s="63">
        <v>12087.106847004829</v>
      </c>
      <c r="CF19" s="63">
        <v>6.5162209451215203</v>
      </c>
      <c r="CG19" s="63">
        <v>13155.855319121772</v>
      </c>
      <c r="CH19" s="63">
        <v>5.6357136726759682</v>
      </c>
      <c r="CI19" s="63">
        <v>26768.343208332546</v>
      </c>
      <c r="CJ19" s="63">
        <v>6.4117954124274901</v>
      </c>
      <c r="CK19" s="63">
        <v>22878.704823439934</v>
      </c>
      <c r="CL19" s="63">
        <v>6.4034014211279633</v>
      </c>
      <c r="CM19" s="63"/>
      <c r="CO19" s="31" t="s">
        <v>228</v>
      </c>
      <c r="CP19" s="63">
        <v>10461.607496403505</v>
      </c>
      <c r="CQ19" s="63">
        <v>4.616074964035044</v>
      </c>
      <c r="CR19" s="63">
        <v>12087.106847004829</v>
      </c>
      <c r="CS19" s="63">
        <v>6.5162209451215203</v>
      </c>
      <c r="CT19" s="63">
        <v>13155.855319121772</v>
      </c>
      <c r="CU19" s="63">
        <v>5.6357136726759682</v>
      </c>
      <c r="CV19" s="63">
        <v>27688.796255461602</v>
      </c>
      <c r="CW19" s="63">
        <v>6.0850189011016909</v>
      </c>
      <c r="CX19" s="63">
        <v>22878.704823439934</v>
      </c>
      <c r="CY19" s="63">
        <v>6.4034014211279633</v>
      </c>
      <c r="CZ19" s="63"/>
      <c r="DB19" s="31" t="s">
        <v>226</v>
      </c>
      <c r="DC19" s="63">
        <v>10059.399491022472</v>
      </c>
      <c r="DD19" s="63">
        <v>0.59399491022471551</v>
      </c>
      <c r="DE19" s="63">
        <v>12032.567726499219</v>
      </c>
      <c r="DF19" s="63">
        <v>6.3559191148629735</v>
      </c>
      <c r="DG19" s="63">
        <v>12629.889931543214</v>
      </c>
      <c r="DH19" s="63">
        <v>4.7776869803379363</v>
      </c>
      <c r="DI19" s="63">
        <v>44253.406538557421</v>
      </c>
      <c r="DJ19" s="63">
        <v>6.3589038671990838</v>
      </c>
      <c r="DK19" s="63">
        <v>22667.030758244982</v>
      </c>
      <c r="DL19" s="63">
        <v>6.3292552513620093</v>
      </c>
      <c r="DM19" s="82"/>
      <c r="DO19" s="10" t="s">
        <v>226</v>
      </c>
      <c r="DP19" s="63">
        <v>10059.399491022472</v>
      </c>
      <c r="DQ19" s="63">
        <v>0.59399491022471551</v>
      </c>
      <c r="DR19" s="63">
        <v>12032.567726499219</v>
      </c>
      <c r="DS19" s="63">
        <v>6.3559191148629735</v>
      </c>
      <c r="DT19" s="63">
        <v>12629.889931543214</v>
      </c>
      <c r="DU19" s="63">
        <v>4.7776869803379363</v>
      </c>
      <c r="DV19" s="63">
        <v>19784.010064402948</v>
      </c>
      <c r="DW19" s="63">
        <v>6.2387726017205436</v>
      </c>
      <c r="DX19" s="63">
        <v>19784.010064402948</v>
      </c>
      <c r="DY19" s="63">
        <v>6.2387726017205436</v>
      </c>
      <c r="DZ19" s="63"/>
    </row>
    <row r="20" spans="1:130" ht="14.4" thickBot="1" x14ac:dyDescent="0.3">
      <c r="A20" s="1" t="s">
        <v>155</v>
      </c>
      <c r="B20" s="193" t="s">
        <v>156</v>
      </c>
      <c r="C20" s="194"/>
      <c r="D20" s="194"/>
      <c r="E20" s="194"/>
      <c r="F20" s="194"/>
      <c r="G20" s="194"/>
      <c r="H20" s="194"/>
      <c r="I20" s="194"/>
      <c r="J20" s="194"/>
      <c r="K20" s="194"/>
      <c r="L20" s="194"/>
      <c r="M20" s="195"/>
      <c r="O20" s="238" t="s">
        <v>156</v>
      </c>
      <c r="P20" s="239"/>
      <c r="Q20" s="239"/>
      <c r="R20" s="239"/>
      <c r="S20" s="239"/>
      <c r="T20" s="239"/>
      <c r="U20" s="239"/>
      <c r="V20" s="239"/>
      <c r="W20" s="239"/>
      <c r="X20" s="239"/>
      <c r="Y20" s="239"/>
      <c r="Z20" s="240"/>
      <c r="AB20" s="140" t="s">
        <v>156</v>
      </c>
      <c r="AC20" s="141"/>
      <c r="AD20" s="141"/>
      <c r="AE20" s="141"/>
      <c r="AF20" s="141"/>
      <c r="AG20" s="141"/>
      <c r="AH20" s="141"/>
      <c r="AI20" s="141"/>
      <c r="AJ20" s="141"/>
      <c r="AK20" s="141"/>
      <c r="AL20" s="141"/>
      <c r="AM20" s="142"/>
      <c r="AO20" s="140" t="s">
        <v>156</v>
      </c>
      <c r="AP20" s="141"/>
      <c r="AQ20" s="141"/>
      <c r="AR20" s="141"/>
      <c r="AS20" s="141"/>
      <c r="AT20" s="141"/>
      <c r="AU20" s="141"/>
      <c r="AV20" s="141"/>
      <c r="AW20" s="141"/>
      <c r="AX20" s="141"/>
      <c r="AY20" s="141"/>
      <c r="AZ20" s="142"/>
      <c r="BB20" s="140" t="s">
        <v>156</v>
      </c>
      <c r="BC20" s="141"/>
      <c r="BD20" s="141"/>
      <c r="BE20" s="141"/>
      <c r="BF20" s="141"/>
      <c r="BG20" s="141"/>
      <c r="BH20" s="141"/>
      <c r="BI20" s="141"/>
      <c r="BJ20" s="141"/>
      <c r="BK20" s="141"/>
      <c r="BL20" s="141"/>
      <c r="BM20" s="142"/>
      <c r="BO20" s="241" t="s">
        <v>156</v>
      </c>
      <c r="BP20" s="242"/>
      <c r="BQ20" s="242"/>
      <c r="BR20" s="242"/>
      <c r="BS20" s="242"/>
      <c r="BT20" s="242"/>
      <c r="BU20" s="242"/>
      <c r="BV20" s="242"/>
      <c r="BW20" s="242"/>
      <c r="BX20" s="242"/>
      <c r="BY20" s="242"/>
      <c r="BZ20" s="243"/>
      <c r="CB20" s="140" t="s">
        <v>156</v>
      </c>
      <c r="CC20" s="141"/>
      <c r="CD20" s="141"/>
      <c r="CE20" s="141"/>
      <c r="CF20" s="141"/>
      <c r="CG20" s="141"/>
      <c r="CH20" s="141"/>
      <c r="CI20" s="141"/>
      <c r="CJ20" s="141"/>
      <c r="CK20" s="141"/>
      <c r="CL20" s="141"/>
      <c r="CM20" s="142"/>
      <c r="CO20" s="140" t="s">
        <v>156</v>
      </c>
      <c r="CP20" s="141"/>
      <c r="CQ20" s="141"/>
      <c r="CR20" s="141"/>
      <c r="CS20" s="141"/>
      <c r="CT20" s="141"/>
      <c r="CU20" s="141"/>
      <c r="CV20" s="141"/>
      <c r="CW20" s="141"/>
      <c r="CX20" s="141"/>
      <c r="CY20" s="141"/>
      <c r="CZ20" s="142"/>
      <c r="DB20" s="140" t="s">
        <v>156</v>
      </c>
      <c r="DC20" s="141"/>
      <c r="DD20" s="141"/>
      <c r="DE20" s="141"/>
      <c r="DF20" s="141"/>
      <c r="DG20" s="141"/>
      <c r="DH20" s="141"/>
      <c r="DI20" s="141"/>
      <c r="DJ20" s="141"/>
      <c r="DK20" s="141"/>
      <c r="DL20" s="141"/>
      <c r="DM20" s="142"/>
      <c r="DO20" s="241" t="s">
        <v>156</v>
      </c>
      <c r="DP20" s="242"/>
      <c r="DQ20" s="242"/>
      <c r="DR20" s="242"/>
      <c r="DS20" s="242"/>
      <c r="DT20" s="242"/>
      <c r="DU20" s="242"/>
      <c r="DV20" s="242"/>
      <c r="DW20" s="242"/>
      <c r="DX20" s="242"/>
      <c r="DY20" s="242"/>
      <c r="DZ20" s="243"/>
    </row>
    <row r="21" spans="1:130" ht="14.4" thickBot="1" x14ac:dyDescent="0.3">
      <c r="A21" s="1" t="s">
        <v>157</v>
      </c>
      <c r="B21" s="168" t="s">
        <v>315</v>
      </c>
      <c r="C21" s="169"/>
      <c r="D21" s="169"/>
      <c r="E21" s="169"/>
      <c r="F21" s="169"/>
      <c r="G21" s="169"/>
      <c r="H21" s="169"/>
      <c r="I21" s="169"/>
      <c r="J21" s="169"/>
      <c r="K21" s="169"/>
      <c r="L21" s="169"/>
      <c r="M21" s="170"/>
      <c r="O21" s="168" t="s">
        <v>315</v>
      </c>
      <c r="P21" s="169"/>
      <c r="Q21" s="169"/>
      <c r="R21" s="169"/>
      <c r="S21" s="169"/>
      <c r="T21" s="169"/>
      <c r="U21" s="169"/>
      <c r="V21" s="169"/>
      <c r="W21" s="169"/>
      <c r="X21" s="169"/>
      <c r="Y21" s="169"/>
      <c r="Z21" s="170"/>
      <c r="AB21" s="244" t="s">
        <v>230</v>
      </c>
      <c r="AC21" s="245"/>
      <c r="AD21" s="245"/>
      <c r="AE21" s="245"/>
      <c r="AF21" s="245"/>
      <c r="AG21" s="245"/>
      <c r="AH21" s="245"/>
      <c r="AI21" s="245"/>
      <c r="AJ21" s="245"/>
      <c r="AK21" s="245"/>
      <c r="AL21" s="245"/>
      <c r="AM21" s="246"/>
      <c r="AO21" s="168" t="s">
        <v>315</v>
      </c>
      <c r="AP21" s="169"/>
      <c r="AQ21" s="169"/>
      <c r="AR21" s="169"/>
      <c r="AS21" s="169"/>
      <c r="AT21" s="169"/>
      <c r="AU21" s="169"/>
      <c r="AV21" s="169"/>
      <c r="AW21" s="169"/>
      <c r="AX21" s="169"/>
      <c r="AY21" s="169"/>
      <c r="AZ21" s="170"/>
      <c r="BB21" s="168" t="s">
        <v>316</v>
      </c>
      <c r="BC21" s="169"/>
      <c r="BD21" s="169"/>
      <c r="BE21" s="169"/>
      <c r="BF21" s="169"/>
      <c r="BG21" s="169"/>
      <c r="BH21" s="169"/>
      <c r="BI21" s="169"/>
      <c r="BJ21" s="169"/>
      <c r="BK21" s="169"/>
      <c r="BL21" s="169"/>
      <c r="BM21" s="170"/>
      <c r="BO21" s="327" t="s">
        <v>316</v>
      </c>
      <c r="BP21" s="327"/>
      <c r="BQ21" s="327"/>
      <c r="BR21" s="327"/>
      <c r="BS21" s="327"/>
      <c r="BT21" s="327"/>
      <c r="BU21" s="327"/>
      <c r="BV21" s="327"/>
      <c r="BW21" s="327"/>
      <c r="BX21" s="327"/>
      <c r="BY21" s="327"/>
      <c r="BZ21" s="327"/>
      <c r="CB21" s="168" t="s">
        <v>316</v>
      </c>
      <c r="CC21" s="169"/>
      <c r="CD21" s="169"/>
      <c r="CE21" s="169"/>
      <c r="CF21" s="169"/>
      <c r="CG21" s="169"/>
      <c r="CH21" s="169"/>
      <c r="CI21" s="169"/>
      <c r="CJ21" s="169"/>
      <c r="CK21" s="169"/>
      <c r="CL21" s="169"/>
      <c r="CM21" s="170"/>
      <c r="CO21" s="168" t="s">
        <v>315</v>
      </c>
      <c r="CP21" s="169"/>
      <c r="CQ21" s="169"/>
      <c r="CR21" s="169"/>
      <c r="CS21" s="169"/>
      <c r="CT21" s="169"/>
      <c r="CU21" s="169"/>
      <c r="CV21" s="169"/>
      <c r="CW21" s="169"/>
      <c r="CX21" s="169"/>
      <c r="CY21" s="169"/>
      <c r="CZ21" s="170"/>
      <c r="DB21" s="168" t="s">
        <v>229</v>
      </c>
      <c r="DC21" s="169"/>
      <c r="DD21" s="169"/>
      <c r="DE21" s="169"/>
      <c r="DF21" s="169"/>
      <c r="DG21" s="169"/>
      <c r="DH21" s="169"/>
      <c r="DI21" s="169"/>
      <c r="DJ21" s="169"/>
      <c r="DK21" s="169"/>
      <c r="DL21" s="169"/>
      <c r="DM21" s="170"/>
      <c r="DO21" s="324" t="s">
        <v>229</v>
      </c>
      <c r="DP21" s="325"/>
      <c r="DQ21" s="325"/>
      <c r="DR21" s="325"/>
      <c r="DS21" s="325"/>
      <c r="DT21" s="325"/>
      <c r="DU21" s="325"/>
      <c r="DV21" s="325"/>
      <c r="DW21" s="325"/>
      <c r="DX21" s="325"/>
      <c r="DY21" s="325"/>
      <c r="DZ21" s="326"/>
    </row>
    <row r="22" spans="1:130" ht="14.4" x14ac:dyDescent="0.3">
      <c r="A22" s="44"/>
      <c r="B22" s="18"/>
      <c r="C22" s="19"/>
      <c r="D22" s="19"/>
      <c r="E22" s="19"/>
      <c r="F22" s="19"/>
      <c r="G22" s="19"/>
      <c r="H22" s="19"/>
      <c r="I22" s="19"/>
      <c r="J22" s="19"/>
      <c r="K22" s="19"/>
      <c r="L22" s="19"/>
      <c r="M22" s="35"/>
      <c r="O22" s="18"/>
      <c r="P22" s="19"/>
      <c r="Q22" s="19"/>
      <c r="R22" s="19"/>
      <c r="S22" s="19"/>
      <c r="T22" s="19"/>
      <c r="U22" s="19"/>
      <c r="V22" s="19"/>
      <c r="W22" s="19"/>
      <c r="X22" s="19"/>
      <c r="Y22" s="19"/>
      <c r="Z22" s="35"/>
      <c r="AB22" s="34"/>
      <c r="AC22" s="21"/>
      <c r="AD22" s="21"/>
      <c r="AE22"/>
      <c r="AF22" s="21"/>
      <c r="AG22" s="21"/>
      <c r="AH22" s="21"/>
      <c r="AI22" s="21"/>
      <c r="AJ22" s="21"/>
      <c r="AK22" s="21"/>
      <c r="AL22" s="21"/>
      <c r="AM22" s="22"/>
      <c r="AO22" s="18"/>
      <c r="AP22" s="19"/>
      <c r="AQ22" s="19"/>
      <c r="AR22" s="19"/>
      <c r="AS22" s="19"/>
      <c r="AT22" s="19"/>
      <c r="AU22" s="19"/>
      <c r="AV22" s="19"/>
      <c r="AW22" s="19"/>
      <c r="AX22" s="19"/>
      <c r="AY22" s="19"/>
      <c r="AZ22" s="35"/>
      <c r="BB22" s="18"/>
      <c r="BC22" s="19"/>
      <c r="BD22" s="19"/>
      <c r="BE22" s="19"/>
      <c r="BF22" s="19"/>
      <c r="BG22" s="19"/>
      <c r="BH22" s="19"/>
      <c r="BI22" s="19"/>
      <c r="BJ22" s="19"/>
      <c r="BK22" s="19"/>
      <c r="BL22" s="19"/>
      <c r="BM22" s="35"/>
      <c r="BO22" s="18"/>
      <c r="BP22" s="19"/>
      <c r="BQ22" s="19"/>
      <c r="BR22" s="19"/>
      <c r="BS22" s="19"/>
      <c r="BT22" s="19"/>
      <c r="BU22" s="19"/>
      <c r="BV22" s="19"/>
      <c r="BW22" s="19"/>
      <c r="BX22" s="19"/>
      <c r="BY22" s="19"/>
      <c r="BZ22" s="35"/>
      <c r="CB22" s="18"/>
      <c r="CC22" s="19"/>
      <c r="CD22" s="19"/>
      <c r="CE22" s="19"/>
      <c r="CF22" s="19"/>
      <c r="CG22" s="19"/>
      <c r="CH22" s="19"/>
      <c r="CI22" s="19"/>
      <c r="CJ22" s="19"/>
      <c r="CK22" s="19"/>
      <c r="CL22" s="19"/>
      <c r="CM22" s="35"/>
      <c r="CO22" s="18"/>
      <c r="CP22" s="19"/>
      <c r="CQ22" s="19"/>
      <c r="CR22" s="19"/>
      <c r="CS22" s="19"/>
      <c r="CT22" s="19"/>
      <c r="CU22" s="19"/>
      <c r="CV22" s="19"/>
      <c r="CW22" s="19"/>
      <c r="CX22" s="19"/>
      <c r="CY22" s="19"/>
      <c r="CZ22" s="35"/>
      <c r="DB22" s="18"/>
      <c r="DC22" s="19"/>
      <c r="DD22" s="19"/>
      <c r="DE22" s="19"/>
      <c r="DF22" s="19"/>
      <c r="DG22" s="19"/>
      <c r="DH22" s="19"/>
      <c r="DI22" s="19"/>
      <c r="DJ22" s="19"/>
      <c r="DK22" s="19"/>
      <c r="DL22" s="19"/>
      <c r="DM22" s="35"/>
      <c r="DO22" s="20"/>
      <c r="DZ22" s="26"/>
    </row>
    <row r="23" spans="1:130" ht="14.4" x14ac:dyDescent="0.3">
      <c r="A23" s="45"/>
      <c r="B23" s="20"/>
      <c r="C23"/>
      <c r="M23" s="26"/>
      <c r="O23" s="20"/>
      <c r="Z23" s="26"/>
      <c r="AB23" s="20"/>
      <c r="AM23" s="26"/>
      <c r="AO23" s="20"/>
      <c r="AQ23"/>
      <c r="AZ23" s="26"/>
      <c r="BB23" s="83"/>
      <c r="BC23" s="5"/>
      <c r="BD23" s="5"/>
      <c r="BE23"/>
      <c r="BF23" s="5"/>
      <c r="BG23" s="5"/>
      <c r="BH23" s="5"/>
      <c r="BI23" s="5"/>
      <c r="BJ23" s="5"/>
      <c r="BK23" s="5"/>
      <c r="BL23" s="5"/>
      <c r="BM23" s="26"/>
      <c r="BO23" s="20"/>
      <c r="BZ23" s="26"/>
      <c r="CB23" s="20"/>
      <c r="CC23"/>
      <c r="CD23"/>
      <c r="CM23" s="26"/>
      <c r="CO23" s="83"/>
      <c r="CZ23" s="26"/>
      <c r="DB23" s="20"/>
      <c r="DE23"/>
      <c r="DM23" s="26"/>
      <c r="DO23" s="20"/>
      <c r="DZ23" s="26"/>
    </row>
    <row r="24" spans="1:130" ht="14.4" x14ac:dyDescent="0.3">
      <c r="A24" s="45"/>
      <c r="B24" s="20"/>
      <c r="M24" s="26"/>
      <c r="O24" s="83"/>
      <c r="Z24" s="26"/>
      <c r="AB24" s="20"/>
      <c r="AC24"/>
      <c r="AM24" s="26"/>
      <c r="AO24" s="20"/>
      <c r="AZ24" s="26"/>
      <c r="BB24" s="20"/>
      <c r="BC24" s="5"/>
      <c r="BD24" s="5"/>
      <c r="BE24" s="5"/>
      <c r="BF24" s="5"/>
      <c r="BG24" s="5"/>
      <c r="BH24" s="5"/>
      <c r="BI24" s="5"/>
      <c r="BJ24" s="5"/>
      <c r="BK24" s="5"/>
      <c r="BL24" s="5"/>
      <c r="BM24" s="26"/>
      <c r="BO24" s="20"/>
      <c r="BP24"/>
      <c r="BZ24" s="26"/>
      <c r="CB24" s="20"/>
      <c r="CE24"/>
      <c r="CM24" s="26"/>
      <c r="CO24" s="20"/>
      <c r="CR24"/>
      <c r="CZ24" s="26"/>
      <c r="DB24" s="83"/>
      <c r="DC24"/>
      <c r="DM24" s="26"/>
      <c r="DO24" s="83"/>
      <c r="DZ24" s="26"/>
    </row>
    <row r="25" spans="1:130" ht="14.4" x14ac:dyDescent="0.3">
      <c r="A25" s="45"/>
      <c r="B25" s="20"/>
      <c r="C25"/>
      <c r="M25" s="26"/>
      <c r="O25" s="20"/>
      <c r="P25"/>
      <c r="Z25" s="26"/>
      <c r="AB25" s="20"/>
      <c r="AM25" s="26"/>
      <c r="AO25" s="83"/>
      <c r="AP25"/>
      <c r="AZ25" s="26"/>
      <c r="BB25" s="20"/>
      <c r="BC25" s="5"/>
      <c r="BD25" s="5"/>
      <c r="BE25" s="5"/>
      <c r="BF25" s="5"/>
      <c r="BG25" s="5"/>
      <c r="BH25" s="5"/>
      <c r="BI25" s="5"/>
      <c r="BJ25" s="5"/>
      <c r="BK25" s="5"/>
      <c r="BL25" s="5"/>
      <c r="BM25" s="26"/>
      <c r="BO25" s="20"/>
      <c r="BR25"/>
      <c r="BZ25" s="26"/>
      <c r="CB25" s="20"/>
      <c r="CM25" s="26"/>
      <c r="CO25" s="20"/>
      <c r="CZ25" s="26"/>
      <c r="DB25" s="20"/>
      <c r="DM25" s="26"/>
      <c r="DO25" s="20"/>
      <c r="DZ25" s="26"/>
    </row>
    <row r="26" spans="1:130" ht="14.4" x14ac:dyDescent="0.3">
      <c r="A26" s="45"/>
      <c r="B26" s="20"/>
      <c r="M26" s="26"/>
      <c r="O26" s="20"/>
      <c r="Z26" s="26"/>
      <c r="AB26" s="20"/>
      <c r="AM26" s="26"/>
      <c r="AO26" s="20"/>
      <c r="AZ26" s="26"/>
      <c r="BB26" s="20"/>
      <c r="BC26" s="5"/>
      <c r="BD26" s="5"/>
      <c r="BE26" s="5"/>
      <c r="BF26" s="5"/>
      <c r="BG26" s="5"/>
      <c r="BH26"/>
      <c r="BI26" s="5"/>
      <c r="BJ26" s="5"/>
      <c r="BK26" s="5"/>
      <c r="BL26" s="5"/>
      <c r="BM26" s="26"/>
      <c r="BO26" s="20"/>
      <c r="BZ26" s="26"/>
      <c r="CB26" s="20"/>
      <c r="CM26" s="26"/>
      <c r="CO26" s="20"/>
      <c r="CT26"/>
      <c r="CZ26" s="26"/>
      <c r="DB26" s="20"/>
      <c r="DM26" s="26"/>
      <c r="DO26" s="20"/>
      <c r="DZ26" s="26"/>
    </row>
    <row r="27" spans="1:130" ht="14.4" x14ac:dyDescent="0.3">
      <c r="A27" s="45"/>
      <c r="B27" s="20"/>
      <c r="M27" s="26"/>
      <c r="O27" s="20"/>
      <c r="Z27" s="26"/>
      <c r="AB27" s="83"/>
      <c r="AM27" s="26"/>
      <c r="AO27" s="20"/>
      <c r="AZ27" s="26"/>
      <c r="BB27" s="20"/>
      <c r="BC27" s="5"/>
      <c r="BD27" s="5"/>
      <c r="BE27" s="5"/>
      <c r="BF27" s="5"/>
      <c r="BG27" s="5"/>
      <c r="BH27" s="5"/>
      <c r="BI27" s="5"/>
      <c r="BJ27" s="5"/>
      <c r="BK27" s="5"/>
      <c r="BL27" s="5"/>
      <c r="BM27" s="26"/>
      <c r="BO27" s="20"/>
      <c r="BZ27" s="26"/>
      <c r="CB27" s="20"/>
      <c r="CM27" s="26"/>
      <c r="CO27" s="20"/>
      <c r="CZ27" s="26"/>
      <c r="DB27" s="20"/>
      <c r="DM27" s="26"/>
      <c r="DO27" s="20"/>
      <c r="DZ27" s="26"/>
    </row>
    <row r="28" spans="1:130" x14ac:dyDescent="0.25">
      <c r="A28" s="45"/>
      <c r="B28" s="20"/>
      <c r="M28" s="26"/>
      <c r="O28" s="20"/>
      <c r="Z28" s="26"/>
      <c r="AB28" s="20"/>
      <c r="AM28" s="26"/>
      <c r="AO28" s="20"/>
      <c r="AZ28" s="26"/>
      <c r="BB28" s="20"/>
      <c r="BC28" s="5"/>
      <c r="BD28" s="5"/>
      <c r="BE28" s="5"/>
      <c r="BF28" s="5"/>
      <c r="BG28" s="5"/>
      <c r="BH28" s="5"/>
      <c r="BI28" s="5"/>
      <c r="BJ28" s="5"/>
      <c r="BK28" s="5"/>
      <c r="BL28" s="5"/>
      <c r="BM28" s="26"/>
      <c r="BO28" s="20"/>
      <c r="BZ28" s="26"/>
      <c r="CB28" s="20"/>
      <c r="CM28" s="26"/>
      <c r="CO28" s="20"/>
      <c r="CZ28" s="26"/>
      <c r="DB28" s="20"/>
      <c r="DM28" s="26"/>
      <c r="DO28" s="20"/>
      <c r="DZ28" s="26"/>
    </row>
    <row r="29" spans="1:130" x14ac:dyDescent="0.25">
      <c r="B29" s="20"/>
      <c r="M29" s="26"/>
      <c r="O29" s="20"/>
      <c r="Z29" s="26"/>
      <c r="AB29" s="20"/>
      <c r="AM29" s="26"/>
      <c r="AO29" s="20"/>
      <c r="AZ29" s="26"/>
      <c r="BB29" s="20"/>
      <c r="BC29" s="5"/>
      <c r="BD29" s="5"/>
      <c r="BE29" s="5"/>
      <c r="BF29" s="5"/>
      <c r="BG29" s="5"/>
      <c r="BH29" s="5"/>
      <c r="BI29" s="5"/>
      <c r="BJ29" s="5"/>
      <c r="BK29" s="5"/>
      <c r="BL29" s="5"/>
      <c r="BM29" s="26"/>
      <c r="BO29" s="20"/>
      <c r="BZ29" s="26"/>
      <c r="CB29" s="20"/>
      <c r="CM29" s="26"/>
      <c r="CO29" s="20"/>
      <c r="CZ29" s="26"/>
      <c r="DB29" s="20"/>
      <c r="DM29" s="26"/>
      <c r="DO29" s="20"/>
      <c r="DZ29" s="26"/>
    </row>
    <row r="30" spans="1:130" x14ac:dyDescent="0.25">
      <c r="B30" s="20"/>
      <c r="M30" s="26"/>
      <c r="O30" s="20"/>
      <c r="Z30" s="26"/>
      <c r="AB30" s="20"/>
      <c r="AM30" s="26"/>
      <c r="AO30" s="20"/>
      <c r="AZ30" s="26"/>
      <c r="BB30" s="20"/>
      <c r="BC30" s="5"/>
      <c r="BD30" s="5"/>
      <c r="BE30" s="5"/>
      <c r="BF30" s="5"/>
      <c r="BG30" s="5"/>
      <c r="BH30" s="5"/>
      <c r="BI30" s="5"/>
      <c r="BJ30" s="5"/>
      <c r="BK30" s="5"/>
      <c r="BL30" s="5"/>
      <c r="BM30" s="26"/>
      <c r="BO30" s="20"/>
      <c r="BZ30" s="26"/>
      <c r="CB30" s="20"/>
      <c r="CM30" s="26"/>
      <c r="CO30" s="20"/>
      <c r="CZ30" s="26"/>
      <c r="DB30" s="20"/>
      <c r="DM30" s="26"/>
      <c r="DO30" s="20"/>
      <c r="DZ30" s="26"/>
    </row>
    <row r="31" spans="1:130" x14ac:dyDescent="0.25">
      <c r="B31" s="20"/>
      <c r="M31" s="26"/>
      <c r="O31" s="20"/>
      <c r="Z31" s="26"/>
      <c r="AB31" s="20"/>
      <c r="AM31" s="26"/>
      <c r="AO31" s="20"/>
      <c r="AZ31" s="26"/>
      <c r="BB31" s="20"/>
      <c r="BC31" s="5"/>
      <c r="BD31" s="5"/>
      <c r="BE31" s="5"/>
      <c r="BF31" s="5"/>
      <c r="BG31" s="5"/>
      <c r="BH31" s="5"/>
      <c r="BI31" s="5"/>
      <c r="BJ31" s="5"/>
      <c r="BK31" s="5"/>
      <c r="BL31" s="5"/>
      <c r="BM31" s="26"/>
      <c r="BO31" s="20"/>
      <c r="BZ31" s="26"/>
      <c r="CB31" s="20"/>
      <c r="CM31" s="26"/>
      <c r="CO31" s="20"/>
      <c r="CZ31" s="26"/>
      <c r="DB31" s="20"/>
      <c r="DM31" s="26"/>
      <c r="DO31" s="20"/>
      <c r="DZ31" s="26"/>
    </row>
    <row r="32" spans="1:130" ht="31.95" customHeight="1" thickBot="1" x14ac:dyDescent="0.3">
      <c r="B32" s="20"/>
      <c r="M32" s="26"/>
      <c r="O32" s="27"/>
      <c r="P32" s="28"/>
      <c r="Q32" s="28"/>
      <c r="R32" s="28"/>
      <c r="S32" s="28"/>
      <c r="T32" s="28"/>
      <c r="U32" s="28"/>
      <c r="V32" s="28"/>
      <c r="W32" s="28"/>
      <c r="X32" s="28"/>
      <c r="Y32" s="28"/>
      <c r="Z32" s="36"/>
      <c r="AB32" s="27"/>
      <c r="AC32" s="28"/>
      <c r="AD32" s="28"/>
      <c r="AE32" s="28"/>
      <c r="AF32" s="28"/>
      <c r="AG32" s="28"/>
      <c r="AH32" s="28"/>
      <c r="AI32" s="28"/>
      <c r="AJ32" s="28"/>
      <c r="AK32" s="28"/>
      <c r="AL32" s="28"/>
      <c r="AM32" s="36"/>
      <c r="AO32" s="20"/>
      <c r="AZ32" s="26"/>
      <c r="BB32" s="46"/>
      <c r="BC32" s="47"/>
      <c r="BD32" s="47"/>
      <c r="BE32" s="47"/>
      <c r="BF32" s="47"/>
      <c r="BG32" s="47"/>
      <c r="BH32" s="47"/>
      <c r="BI32" s="47"/>
      <c r="BJ32" s="47"/>
      <c r="BK32" s="47"/>
      <c r="BL32" s="47"/>
      <c r="BM32" s="48"/>
      <c r="BO32" s="46"/>
      <c r="BP32" s="47"/>
      <c r="BQ32" s="47"/>
      <c r="BR32" s="47"/>
      <c r="BS32" s="47"/>
      <c r="BT32" s="47"/>
      <c r="BU32" s="47"/>
      <c r="BV32" s="47"/>
      <c r="BW32" s="47"/>
      <c r="BX32" s="47"/>
      <c r="BY32" s="47"/>
      <c r="BZ32" s="48"/>
      <c r="CB32" s="46"/>
      <c r="CC32" s="47"/>
      <c r="CD32" s="47"/>
      <c r="CE32" s="47"/>
      <c r="CF32" s="47"/>
      <c r="CG32" s="47"/>
      <c r="CH32" s="47"/>
      <c r="CI32" s="47"/>
      <c r="CJ32" s="47"/>
      <c r="CK32" s="47"/>
      <c r="CL32" s="47"/>
      <c r="CM32" s="48"/>
      <c r="CO32" s="46"/>
      <c r="CP32" s="47"/>
      <c r="CQ32" s="47"/>
      <c r="CR32" s="47"/>
      <c r="CS32" s="47"/>
      <c r="CT32" s="47"/>
      <c r="CU32" s="47"/>
      <c r="CV32" s="47"/>
      <c r="CW32" s="47"/>
      <c r="CX32" s="47"/>
      <c r="CY32" s="47"/>
      <c r="CZ32" s="48"/>
      <c r="DB32" s="46"/>
      <c r="DC32" s="47"/>
      <c r="DD32" s="47"/>
      <c r="DE32" s="47"/>
      <c r="DF32" s="47"/>
      <c r="DG32" s="47"/>
      <c r="DH32" s="47"/>
      <c r="DI32" s="47"/>
      <c r="DJ32" s="47"/>
      <c r="DK32" s="47"/>
      <c r="DL32" s="47"/>
      <c r="DM32" s="48"/>
      <c r="DO32" s="27"/>
      <c r="DP32" s="28"/>
      <c r="DQ32" s="28"/>
      <c r="DR32" s="28"/>
      <c r="DS32" s="28"/>
      <c r="DT32" s="28"/>
      <c r="DU32" s="28"/>
      <c r="DV32" s="28"/>
      <c r="DW32" s="28"/>
      <c r="DX32" s="28"/>
      <c r="DY32" s="28"/>
      <c r="DZ32" s="36"/>
    </row>
    <row r="33" spans="2:130" ht="14.4" thickBot="1" x14ac:dyDescent="0.3">
      <c r="B33" s="272" t="s">
        <v>317</v>
      </c>
      <c r="C33" s="273"/>
      <c r="D33" s="273"/>
      <c r="E33" s="274"/>
      <c r="F33" s="274"/>
      <c r="G33" s="274"/>
      <c r="H33" s="274"/>
      <c r="I33" s="274"/>
      <c r="J33" s="274"/>
      <c r="K33" s="274"/>
      <c r="L33" s="274"/>
      <c r="M33" s="275"/>
      <c r="O33" s="295" t="s">
        <v>317</v>
      </c>
      <c r="P33" s="296"/>
      <c r="Q33" s="296"/>
      <c r="R33" s="297"/>
      <c r="S33" s="297"/>
      <c r="T33" s="297"/>
      <c r="U33" s="297"/>
      <c r="V33" s="297"/>
      <c r="W33" s="297"/>
      <c r="X33" s="297"/>
      <c r="Y33" s="297"/>
      <c r="Z33" s="298"/>
      <c r="AB33" s="295" t="s">
        <v>317</v>
      </c>
      <c r="AC33" s="296"/>
      <c r="AD33" s="296"/>
      <c r="AE33" s="297"/>
      <c r="AF33" s="297"/>
      <c r="AG33" s="297"/>
      <c r="AH33" s="297"/>
      <c r="AI33" s="297"/>
      <c r="AJ33" s="297"/>
      <c r="AK33" s="297"/>
      <c r="AL33" s="297"/>
      <c r="AM33" s="298"/>
      <c r="AO33" s="301" t="s">
        <v>317</v>
      </c>
      <c r="AP33" s="302"/>
      <c r="AQ33" s="302"/>
      <c r="AR33" s="302"/>
      <c r="AS33" s="302"/>
      <c r="AT33" s="302"/>
      <c r="AU33" s="302"/>
      <c r="AV33" s="302"/>
      <c r="AW33" s="302"/>
      <c r="AX33" s="302"/>
      <c r="AY33" s="302"/>
      <c r="AZ33" s="303"/>
      <c r="BB33" s="272" t="s">
        <v>317</v>
      </c>
      <c r="BC33" s="273"/>
      <c r="BD33" s="273"/>
      <c r="BE33" s="274"/>
      <c r="BF33" s="274"/>
      <c r="BG33" s="274"/>
      <c r="BH33" s="274"/>
      <c r="BI33" s="274"/>
      <c r="BJ33" s="274"/>
      <c r="BK33" s="274"/>
      <c r="BL33" s="274"/>
      <c r="BM33" s="275"/>
      <c r="BO33" s="304" t="s">
        <v>317</v>
      </c>
      <c r="BP33" s="305"/>
      <c r="BQ33" s="305"/>
      <c r="BR33" s="305"/>
      <c r="BS33" s="305"/>
      <c r="BT33" s="305"/>
      <c r="BU33" s="305"/>
      <c r="BV33" s="305"/>
      <c r="BW33" s="305"/>
      <c r="BX33" s="305"/>
      <c r="BY33" s="305"/>
      <c r="BZ33" s="306"/>
      <c r="CB33" s="272" t="s">
        <v>317</v>
      </c>
      <c r="CC33" s="273"/>
      <c r="CD33" s="273"/>
      <c r="CE33" s="274"/>
      <c r="CF33" s="274"/>
      <c r="CG33" s="274"/>
      <c r="CH33" s="274"/>
      <c r="CI33" s="274"/>
      <c r="CJ33" s="274"/>
      <c r="CK33" s="274"/>
      <c r="CL33" s="274"/>
      <c r="CM33" s="275"/>
      <c r="CO33" s="272" t="s">
        <v>317</v>
      </c>
      <c r="CP33" s="273"/>
      <c r="CQ33" s="273"/>
      <c r="CR33" s="274"/>
      <c r="CS33" s="274"/>
      <c r="CT33" s="274"/>
      <c r="CU33" s="274"/>
      <c r="CV33" s="274"/>
      <c r="CW33" s="274"/>
      <c r="CX33" s="274"/>
      <c r="CY33" s="274"/>
      <c r="CZ33" s="275"/>
      <c r="DB33" s="272" t="s">
        <v>317</v>
      </c>
      <c r="DC33" s="273"/>
      <c r="DD33" s="273"/>
      <c r="DE33" s="274"/>
      <c r="DF33" s="274"/>
      <c r="DG33" s="274"/>
      <c r="DH33" s="274"/>
      <c r="DI33" s="274"/>
      <c r="DJ33" s="274"/>
      <c r="DK33" s="274"/>
      <c r="DL33" s="274"/>
      <c r="DM33" s="275"/>
      <c r="DO33" s="255" t="s">
        <v>317</v>
      </c>
      <c r="DP33" s="256"/>
      <c r="DQ33" s="256"/>
      <c r="DR33" s="256"/>
      <c r="DS33" s="256"/>
      <c r="DT33" s="256"/>
      <c r="DU33" s="256"/>
      <c r="DV33" s="256"/>
      <c r="DW33" s="256"/>
      <c r="DX33" s="256"/>
      <c r="DY33" s="256"/>
      <c r="DZ33" s="257"/>
    </row>
    <row r="34" spans="2:130" ht="14.4" thickBot="1" x14ac:dyDescent="0.3">
      <c r="B34" s="254" t="s">
        <v>318</v>
      </c>
      <c r="C34" s="254"/>
      <c r="D34" s="254"/>
      <c r="E34" s="278" t="s">
        <v>319</v>
      </c>
      <c r="F34" s="278"/>
      <c r="G34" s="284"/>
      <c r="H34" s="261" t="s">
        <v>320</v>
      </c>
      <c r="I34" s="258"/>
      <c r="J34" s="259"/>
      <c r="K34" s="261" t="s">
        <v>321</v>
      </c>
      <c r="L34" s="258"/>
      <c r="M34" s="263"/>
      <c r="O34" s="254" t="s">
        <v>318</v>
      </c>
      <c r="P34" s="254"/>
      <c r="Q34" s="254"/>
      <c r="R34" s="278" t="s">
        <v>319</v>
      </c>
      <c r="S34" s="278"/>
      <c r="T34" s="284"/>
      <c r="U34" s="277" t="s">
        <v>320</v>
      </c>
      <c r="V34" s="278"/>
      <c r="W34" s="284"/>
      <c r="X34" s="277" t="s">
        <v>321</v>
      </c>
      <c r="Y34" s="278"/>
      <c r="Z34" s="279"/>
      <c r="AB34" s="254" t="s">
        <v>318</v>
      </c>
      <c r="AC34" s="254"/>
      <c r="AD34" s="254"/>
      <c r="AE34" s="278" t="s">
        <v>319</v>
      </c>
      <c r="AF34" s="278"/>
      <c r="AG34" s="284"/>
      <c r="AH34" s="277" t="s">
        <v>320</v>
      </c>
      <c r="AI34" s="278"/>
      <c r="AJ34" s="284"/>
      <c r="AK34" s="277" t="s">
        <v>321</v>
      </c>
      <c r="AL34" s="278"/>
      <c r="AM34" s="279"/>
      <c r="AO34" s="332" t="s">
        <v>318</v>
      </c>
      <c r="AP34" s="329"/>
      <c r="AQ34" s="330"/>
      <c r="AR34" s="289" t="s">
        <v>319</v>
      </c>
      <c r="AS34" s="290"/>
      <c r="AT34" s="299"/>
      <c r="AU34" s="289" t="s">
        <v>320</v>
      </c>
      <c r="AV34" s="290"/>
      <c r="AW34" s="299"/>
      <c r="AX34" s="289" t="s">
        <v>321</v>
      </c>
      <c r="AY34" s="290"/>
      <c r="AZ34" s="291"/>
      <c r="BB34" s="252" t="s">
        <v>318</v>
      </c>
      <c r="BC34" s="252"/>
      <c r="BD34" s="252"/>
      <c r="BE34" s="258" t="s">
        <v>319</v>
      </c>
      <c r="BF34" s="258"/>
      <c r="BG34" s="259"/>
      <c r="BH34" s="261" t="s">
        <v>320</v>
      </c>
      <c r="BI34" s="258"/>
      <c r="BJ34" s="259"/>
      <c r="BK34" s="261" t="s">
        <v>321</v>
      </c>
      <c r="BL34" s="258"/>
      <c r="BM34" s="263"/>
      <c r="BO34" s="288" t="s">
        <v>318</v>
      </c>
      <c r="BP34" s="288"/>
      <c r="BQ34" s="288"/>
      <c r="BR34" s="138" t="s">
        <v>319</v>
      </c>
      <c r="BS34" s="138"/>
      <c r="BT34" s="260"/>
      <c r="BU34" s="262" t="s">
        <v>320</v>
      </c>
      <c r="BV34" s="138"/>
      <c r="BW34" s="260"/>
      <c r="BX34" s="262" t="s">
        <v>321</v>
      </c>
      <c r="BY34" s="138"/>
      <c r="BZ34" s="264"/>
      <c r="CB34" s="252" t="s">
        <v>318</v>
      </c>
      <c r="CC34" s="252"/>
      <c r="CD34" s="252"/>
      <c r="CE34" s="258" t="s">
        <v>319</v>
      </c>
      <c r="CF34" s="258"/>
      <c r="CG34" s="259"/>
      <c r="CH34" s="261" t="s">
        <v>320</v>
      </c>
      <c r="CI34" s="258"/>
      <c r="CJ34" s="259"/>
      <c r="CK34" s="261" t="s">
        <v>321</v>
      </c>
      <c r="CL34" s="258"/>
      <c r="CM34" s="263"/>
      <c r="CO34" s="252" t="s">
        <v>318</v>
      </c>
      <c r="CP34" s="252"/>
      <c r="CQ34" s="252"/>
      <c r="CR34" s="258" t="s">
        <v>319</v>
      </c>
      <c r="CS34" s="258"/>
      <c r="CT34" s="259"/>
      <c r="CU34" s="261" t="s">
        <v>320</v>
      </c>
      <c r="CV34" s="258"/>
      <c r="CW34" s="259"/>
      <c r="CX34" s="261" t="s">
        <v>321</v>
      </c>
      <c r="CY34" s="258"/>
      <c r="CZ34" s="263"/>
      <c r="DB34" s="252" t="s">
        <v>318</v>
      </c>
      <c r="DC34" s="252"/>
      <c r="DD34" s="252"/>
      <c r="DE34" s="258" t="s">
        <v>319</v>
      </c>
      <c r="DF34" s="258"/>
      <c r="DG34" s="259"/>
      <c r="DH34" s="261" t="s">
        <v>320</v>
      </c>
      <c r="DI34" s="258"/>
      <c r="DJ34" s="259"/>
      <c r="DK34" s="261" t="s">
        <v>321</v>
      </c>
      <c r="DL34" s="258"/>
      <c r="DM34" s="263"/>
      <c r="DO34" s="265" t="s">
        <v>318</v>
      </c>
      <c r="DP34" s="266"/>
      <c r="DQ34" s="266"/>
      <c r="DR34" s="266" t="s">
        <v>319</v>
      </c>
      <c r="DS34" s="266"/>
      <c r="DT34" s="266"/>
      <c r="DU34" s="266" t="s">
        <v>320</v>
      </c>
      <c r="DV34" s="266"/>
      <c r="DW34" s="266"/>
      <c r="DX34" s="266" t="s">
        <v>321</v>
      </c>
      <c r="DY34" s="266"/>
      <c r="DZ34" s="267"/>
    </row>
    <row r="35" spans="2:130" ht="14.4" thickBot="1" x14ac:dyDescent="0.3">
      <c r="B35" s="254" t="s">
        <v>322</v>
      </c>
      <c r="C35" s="254"/>
      <c r="D35" s="254"/>
      <c r="E35" s="281"/>
      <c r="F35" s="281"/>
      <c r="G35" s="307"/>
      <c r="H35" s="308"/>
      <c r="I35" s="309"/>
      <c r="J35" s="310"/>
      <c r="K35" s="308"/>
      <c r="L35" s="309"/>
      <c r="M35" s="311"/>
      <c r="O35" s="254" t="s">
        <v>322</v>
      </c>
      <c r="P35" s="254"/>
      <c r="Q35" s="254"/>
      <c r="R35" s="281"/>
      <c r="S35" s="281"/>
      <c r="T35" s="307"/>
      <c r="U35" s="280"/>
      <c r="V35" s="281"/>
      <c r="W35" s="307"/>
      <c r="X35" s="280"/>
      <c r="Y35" s="281"/>
      <c r="Z35" s="282"/>
      <c r="AB35" s="283" t="s">
        <v>322</v>
      </c>
      <c r="AC35" s="283"/>
      <c r="AD35" s="283"/>
      <c r="AE35" s="128"/>
      <c r="AF35" s="128"/>
      <c r="AG35" s="285"/>
      <c r="AH35" s="286"/>
      <c r="AI35" s="128"/>
      <c r="AJ35" s="285"/>
      <c r="AK35" s="286"/>
      <c r="AL35" s="128"/>
      <c r="AM35" s="287"/>
      <c r="AO35" s="332" t="s">
        <v>322</v>
      </c>
      <c r="AP35" s="329"/>
      <c r="AQ35" s="330"/>
      <c r="AR35" s="292"/>
      <c r="AS35" s="293"/>
      <c r="AT35" s="300"/>
      <c r="AU35" s="292"/>
      <c r="AV35" s="293"/>
      <c r="AW35" s="300"/>
      <c r="AX35" s="292"/>
      <c r="AY35" s="293"/>
      <c r="AZ35" s="294"/>
      <c r="BB35" s="253" t="s">
        <v>322</v>
      </c>
      <c r="BC35" s="253"/>
      <c r="BD35" s="253"/>
      <c r="BE35" s="138"/>
      <c r="BF35" s="138"/>
      <c r="BG35" s="260"/>
      <c r="BH35" s="262"/>
      <c r="BI35" s="138"/>
      <c r="BJ35" s="260"/>
      <c r="BK35" s="262"/>
      <c r="BL35" s="138"/>
      <c r="BM35" s="264"/>
      <c r="BO35" s="253" t="s">
        <v>322</v>
      </c>
      <c r="BP35" s="253"/>
      <c r="BQ35" s="253"/>
      <c r="BR35" s="138"/>
      <c r="BS35" s="138"/>
      <c r="BT35" s="260"/>
      <c r="BU35" s="262"/>
      <c r="BV35" s="138"/>
      <c r="BW35" s="260"/>
      <c r="BX35" s="262"/>
      <c r="BY35" s="138"/>
      <c r="BZ35" s="264"/>
      <c r="CB35" s="253" t="s">
        <v>322</v>
      </c>
      <c r="CC35" s="253"/>
      <c r="CD35" s="253"/>
      <c r="CE35" s="138"/>
      <c r="CF35" s="138"/>
      <c r="CG35" s="260"/>
      <c r="CH35" s="262"/>
      <c r="CI35" s="138"/>
      <c r="CJ35" s="260"/>
      <c r="CK35" s="262"/>
      <c r="CL35" s="138"/>
      <c r="CM35" s="264"/>
      <c r="CO35" s="253" t="s">
        <v>322</v>
      </c>
      <c r="CP35" s="253"/>
      <c r="CQ35" s="253"/>
      <c r="CR35" s="138"/>
      <c r="CS35" s="138"/>
      <c r="CT35" s="260"/>
      <c r="CU35" s="262"/>
      <c r="CV35" s="138"/>
      <c r="CW35" s="260"/>
      <c r="CX35" s="262"/>
      <c r="CY35" s="138"/>
      <c r="CZ35" s="264"/>
      <c r="DB35" s="253" t="s">
        <v>322</v>
      </c>
      <c r="DC35" s="253"/>
      <c r="DD35" s="253"/>
      <c r="DE35" s="138"/>
      <c r="DF35" s="138"/>
      <c r="DG35" s="260"/>
      <c r="DH35" s="262"/>
      <c r="DI35" s="138"/>
      <c r="DJ35" s="260"/>
      <c r="DK35" s="262"/>
      <c r="DL35" s="138"/>
      <c r="DM35" s="264"/>
      <c r="DO35" s="265" t="s">
        <v>322</v>
      </c>
      <c r="DP35" s="266"/>
      <c r="DQ35" s="266"/>
      <c r="DR35" s="266"/>
      <c r="DS35" s="266"/>
      <c r="DT35" s="266"/>
      <c r="DU35" s="266"/>
      <c r="DV35" s="266"/>
      <c r="DW35" s="266"/>
      <c r="DX35" s="266"/>
      <c r="DY35" s="266"/>
      <c r="DZ35" s="267"/>
    </row>
    <row r="36" spans="2:130" ht="14.4" thickBot="1" x14ac:dyDescent="0.3">
      <c r="B36" s="333" t="s">
        <v>323</v>
      </c>
      <c r="C36" s="281"/>
      <c r="D36" s="281"/>
      <c r="E36" s="334"/>
      <c r="F36" s="335"/>
      <c r="G36" s="336"/>
      <c r="K36" s="345"/>
      <c r="L36" s="346"/>
      <c r="M36" s="347"/>
      <c r="O36" s="333" t="s">
        <v>323</v>
      </c>
      <c r="P36" s="281"/>
      <c r="Q36" s="307"/>
      <c r="R36" s="345"/>
      <c r="S36" s="346"/>
      <c r="T36" s="348"/>
      <c r="U36" s="349" t="s">
        <v>255</v>
      </c>
      <c r="V36" s="350"/>
      <c r="W36" s="351"/>
      <c r="X36" s="38"/>
      <c r="Y36" s="39"/>
      <c r="Z36" s="86"/>
      <c r="AB36" s="254" t="s">
        <v>323</v>
      </c>
      <c r="AC36" s="254"/>
      <c r="AD36" s="254"/>
      <c r="AE36" s="276" t="s">
        <v>324</v>
      </c>
      <c r="AF36" s="276"/>
      <c r="AG36" s="276"/>
      <c r="AH36" s="268"/>
      <c r="AI36" s="268"/>
      <c r="AJ36" s="268"/>
      <c r="AK36" s="268"/>
      <c r="AL36" s="268"/>
      <c r="AM36" s="268"/>
      <c r="AO36" s="332" t="s">
        <v>323</v>
      </c>
      <c r="AP36" s="329"/>
      <c r="AQ36" s="330"/>
      <c r="AR36" s="328"/>
      <c r="AS36" s="329"/>
      <c r="AT36" s="330"/>
      <c r="AU36" s="328"/>
      <c r="AV36" s="329"/>
      <c r="AW36" s="330"/>
      <c r="AX36" s="328"/>
      <c r="AY36" s="329"/>
      <c r="AZ36" s="331"/>
      <c r="BB36" s="252" t="s">
        <v>323</v>
      </c>
      <c r="BC36" s="252"/>
      <c r="BD36" s="252"/>
      <c r="BE36" s="254"/>
      <c r="BF36" s="254"/>
      <c r="BG36" s="254"/>
      <c r="BH36" s="254"/>
      <c r="BI36" s="254"/>
      <c r="BJ36" s="254"/>
      <c r="BK36" s="254"/>
      <c r="BL36" s="254"/>
      <c r="BM36" s="254"/>
      <c r="BO36" s="252" t="s">
        <v>323</v>
      </c>
      <c r="BP36" s="252"/>
      <c r="BQ36" s="252"/>
      <c r="BR36" s="254"/>
      <c r="BS36" s="254"/>
      <c r="BT36" s="254"/>
      <c r="BU36" s="254"/>
      <c r="BV36" s="254"/>
      <c r="BW36" s="254"/>
      <c r="BX36" s="254"/>
      <c r="BY36" s="254"/>
      <c r="BZ36" s="254"/>
      <c r="CB36" s="252" t="s">
        <v>323</v>
      </c>
      <c r="CC36" s="252"/>
      <c r="CD36" s="252"/>
      <c r="CE36" s="254"/>
      <c r="CF36" s="254"/>
      <c r="CG36" s="254"/>
      <c r="CH36" s="254"/>
      <c r="CI36" s="254"/>
      <c r="CJ36" s="254"/>
      <c r="CK36" s="254"/>
      <c r="CL36" s="254"/>
      <c r="CM36" s="254"/>
      <c r="CO36" s="252" t="s">
        <v>323</v>
      </c>
      <c r="CP36" s="252"/>
      <c r="CQ36" s="252"/>
      <c r="CR36" s="254"/>
      <c r="CS36" s="254"/>
      <c r="CT36" s="254"/>
      <c r="CU36" s="276" t="s">
        <v>255</v>
      </c>
      <c r="CV36" s="276"/>
      <c r="CW36" s="276"/>
      <c r="CX36" s="254"/>
      <c r="CY36" s="254"/>
      <c r="CZ36" s="254"/>
      <c r="DB36" s="252" t="s">
        <v>323</v>
      </c>
      <c r="DC36" s="252"/>
      <c r="DD36" s="252"/>
      <c r="DE36" s="254"/>
      <c r="DF36" s="254"/>
      <c r="DG36" s="254"/>
      <c r="DH36" s="268"/>
      <c r="DI36" s="268"/>
      <c r="DJ36" s="268"/>
      <c r="DK36" s="254"/>
      <c r="DL36" s="254"/>
      <c r="DM36" s="254"/>
      <c r="DO36" s="265" t="s">
        <v>323</v>
      </c>
      <c r="DP36" s="266"/>
      <c r="DQ36" s="266"/>
      <c r="DR36" s="269"/>
      <c r="DS36" s="269"/>
      <c r="DT36" s="269"/>
      <c r="DU36" s="270"/>
      <c r="DV36" s="270"/>
      <c r="DW36" s="270"/>
      <c r="DX36" s="269"/>
      <c r="DY36" s="269"/>
      <c r="DZ36" s="271"/>
    </row>
    <row r="37" spans="2:130" ht="15" customHeight="1" thickBot="1" x14ac:dyDescent="0.3">
      <c r="B37" s="352" t="s">
        <v>325</v>
      </c>
      <c r="C37" s="278"/>
      <c r="D37" s="284"/>
      <c r="E37" s="277"/>
      <c r="F37" s="278"/>
      <c r="G37" s="284"/>
      <c r="H37" s="354" t="s">
        <v>258</v>
      </c>
      <c r="I37" s="355"/>
      <c r="J37" s="356"/>
      <c r="K37" s="277"/>
      <c r="L37" s="278"/>
      <c r="M37" s="279"/>
      <c r="O37" s="352" t="s">
        <v>325</v>
      </c>
      <c r="P37" s="278"/>
      <c r="Q37" s="284"/>
      <c r="R37" s="277"/>
      <c r="S37" s="278"/>
      <c r="T37" s="284"/>
      <c r="U37" s="277"/>
      <c r="V37" s="278"/>
      <c r="W37" s="284"/>
      <c r="X37" s="277"/>
      <c r="Y37" s="278"/>
      <c r="Z37" s="279"/>
      <c r="AB37" s="254" t="s">
        <v>325</v>
      </c>
      <c r="AC37" s="254"/>
      <c r="AD37" s="254"/>
      <c r="AE37" s="254"/>
      <c r="AF37" s="254"/>
      <c r="AG37" s="254"/>
      <c r="AH37" s="254"/>
      <c r="AI37" s="254"/>
      <c r="AJ37" s="254"/>
      <c r="AK37" s="254"/>
      <c r="AL37" s="254"/>
      <c r="AM37" s="254"/>
      <c r="AO37" s="337" t="s">
        <v>325</v>
      </c>
      <c r="AP37" s="338"/>
      <c r="AQ37" s="339"/>
      <c r="AR37" s="343"/>
      <c r="AS37" s="290"/>
      <c r="AT37" s="299"/>
      <c r="AU37" s="289"/>
      <c r="AV37" s="290"/>
      <c r="AW37" s="299"/>
      <c r="AX37" s="289"/>
      <c r="AY37" s="290"/>
      <c r="AZ37" s="291"/>
      <c r="BB37" s="254" t="s">
        <v>325</v>
      </c>
      <c r="BC37" s="254"/>
      <c r="BD37" s="254"/>
      <c r="BE37" s="254"/>
      <c r="BF37" s="254"/>
      <c r="BG37" s="254"/>
      <c r="BH37" s="254"/>
      <c r="BI37" s="254"/>
      <c r="BJ37" s="254"/>
      <c r="BK37" s="254"/>
      <c r="BL37" s="254"/>
      <c r="BM37" s="254"/>
      <c r="BO37" s="254" t="s">
        <v>325</v>
      </c>
      <c r="BP37" s="254"/>
      <c r="BQ37" s="254"/>
      <c r="BR37" s="254"/>
      <c r="BS37" s="254"/>
      <c r="BT37" s="254"/>
      <c r="BU37" s="254"/>
      <c r="BV37" s="254"/>
      <c r="BW37" s="254"/>
      <c r="BX37" s="254"/>
      <c r="BY37" s="254"/>
      <c r="BZ37" s="254"/>
      <c r="CB37" s="254" t="s">
        <v>325</v>
      </c>
      <c r="CC37" s="254"/>
      <c r="CD37" s="254"/>
      <c r="CE37" s="254"/>
      <c r="CF37" s="254"/>
      <c r="CG37" s="254"/>
      <c r="CH37" s="268"/>
      <c r="CI37" s="268"/>
      <c r="CJ37" s="268"/>
      <c r="CK37" s="254"/>
      <c r="CL37" s="254"/>
      <c r="CM37" s="254"/>
      <c r="CO37" s="254" t="s">
        <v>325</v>
      </c>
      <c r="CP37" s="254"/>
      <c r="CQ37" s="254"/>
      <c r="CR37" s="254"/>
      <c r="CS37" s="254"/>
      <c r="CT37" s="254"/>
      <c r="CU37" s="268"/>
      <c r="CV37" s="268"/>
      <c r="CW37" s="268"/>
      <c r="CX37" s="254"/>
      <c r="CY37" s="254"/>
      <c r="CZ37" s="254"/>
      <c r="DB37" s="254" t="s">
        <v>325</v>
      </c>
      <c r="DC37" s="254"/>
      <c r="DD37" s="254"/>
      <c r="DE37" s="254"/>
      <c r="DF37" s="254"/>
      <c r="DG37" s="254"/>
      <c r="DH37" s="268"/>
      <c r="DI37" s="268"/>
      <c r="DJ37" s="268"/>
      <c r="DK37" s="254"/>
      <c r="DL37" s="254"/>
      <c r="DM37" s="254"/>
      <c r="DO37" s="318" t="s">
        <v>325</v>
      </c>
      <c r="DP37" s="269"/>
      <c r="DQ37" s="269"/>
      <c r="DR37" s="269"/>
      <c r="DS37" s="269"/>
      <c r="DT37" s="269"/>
      <c r="DU37" s="270"/>
      <c r="DV37" s="270"/>
      <c r="DW37" s="270"/>
      <c r="DX37" s="269"/>
      <c r="DY37" s="269"/>
      <c r="DZ37" s="271"/>
    </row>
    <row r="38" spans="2:130" ht="15" customHeight="1" thickBot="1" x14ac:dyDescent="0.3">
      <c r="B38" s="353"/>
      <c r="C38" s="128"/>
      <c r="D38" s="285"/>
      <c r="E38" s="280"/>
      <c r="F38" s="281"/>
      <c r="G38" s="307"/>
      <c r="H38" s="357"/>
      <c r="I38" s="358"/>
      <c r="J38" s="359"/>
      <c r="K38" s="280"/>
      <c r="L38" s="281"/>
      <c r="M38" s="282"/>
      <c r="O38" s="353"/>
      <c r="P38" s="128"/>
      <c r="Q38" s="285"/>
      <c r="R38" s="286"/>
      <c r="S38" s="128"/>
      <c r="T38" s="285"/>
      <c r="U38" s="286"/>
      <c r="V38" s="128"/>
      <c r="W38" s="285"/>
      <c r="X38" s="286"/>
      <c r="Y38" s="128"/>
      <c r="Z38" s="287"/>
      <c r="AB38" s="254"/>
      <c r="AC38" s="254"/>
      <c r="AD38" s="254"/>
      <c r="AE38" s="254"/>
      <c r="AF38" s="254"/>
      <c r="AG38" s="254"/>
      <c r="AH38" s="254"/>
      <c r="AI38" s="254"/>
      <c r="AJ38" s="254"/>
      <c r="AK38" s="254"/>
      <c r="AL38" s="254"/>
      <c r="AM38" s="254"/>
      <c r="AO38" s="340"/>
      <c r="AP38" s="341"/>
      <c r="AQ38" s="342"/>
      <c r="AR38" s="344"/>
      <c r="AS38" s="293"/>
      <c r="AT38" s="300"/>
      <c r="AU38" s="292"/>
      <c r="AV38" s="293"/>
      <c r="AW38" s="300"/>
      <c r="AX38" s="292"/>
      <c r="AY38" s="293"/>
      <c r="AZ38" s="294"/>
      <c r="BB38" s="254"/>
      <c r="BC38" s="254"/>
      <c r="BD38" s="254"/>
      <c r="BE38" s="254"/>
      <c r="BF38" s="254"/>
      <c r="BG38" s="254"/>
      <c r="BH38" s="254"/>
      <c r="BI38" s="254"/>
      <c r="BJ38" s="254"/>
      <c r="BK38" s="254"/>
      <c r="BL38" s="254"/>
      <c r="BM38" s="254"/>
      <c r="BO38" s="254"/>
      <c r="BP38" s="254"/>
      <c r="BQ38" s="254"/>
      <c r="BR38" s="254"/>
      <c r="BS38" s="254"/>
      <c r="BT38" s="254"/>
      <c r="BU38" s="254"/>
      <c r="BV38" s="254"/>
      <c r="BW38" s="254"/>
      <c r="BX38" s="254"/>
      <c r="BY38" s="254"/>
      <c r="BZ38" s="254"/>
      <c r="CB38" s="254"/>
      <c r="CC38" s="254"/>
      <c r="CD38" s="254"/>
      <c r="CE38" s="254"/>
      <c r="CF38" s="254"/>
      <c r="CG38" s="254"/>
      <c r="CH38" s="268"/>
      <c r="CI38" s="268"/>
      <c r="CJ38" s="268"/>
      <c r="CK38" s="254"/>
      <c r="CL38" s="254"/>
      <c r="CM38" s="254"/>
      <c r="CO38" s="254"/>
      <c r="CP38" s="254"/>
      <c r="CQ38" s="254"/>
      <c r="CR38" s="254"/>
      <c r="CS38" s="254"/>
      <c r="CT38" s="254"/>
      <c r="CU38" s="268"/>
      <c r="CV38" s="268"/>
      <c r="CW38" s="268"/>
      <c r="CX38" s="254"/>
      <c r="CY38" s="254"/>
      <c r="CZ38" s="254"/>
      <c r="DB38" s="254"/>
      <c r="DC38" s="254"/>
      <c r="DD38" s="254"/>
      <c r="DE38" s="254"/>
      <c r="DF38" s="254"/>
      <c r="DG38" s="254"/>
      <c r="DH38" s="268"/>
      <c r="DI38" s="268"/>
      <c r="DJ38" s="268"/>
      <c r="DK38" s="254"/>
      <c r="DL38" s="254"/>
      <c r="DM38" s="254"/>
      <c r="DO38" s="318"/>
      <c r="DP38" s="269"/>
      <c r="DQ38" s="269"/>
      <c r="DR38" s="269"/>
      <c r="DS38" s="269"/>
      <c r="DT38" s="269"/>
      <c r="DU38" s="270"/>
      <c r="DV38" s="270"/>
      <c r="DW38" s="270"/>
      <c r="DX38" s="269"/>
      <c r="DY38" s="269"/>
      <c r="DZ38" s="271"/>
    </row>
    <row r="39" spans="2:130" ht="14.4" thickBot="1" x14ac:dyDescent="0.3">
      <c r="B39" s="254" t="s">
        <v>326</v>
      </c>
      <c r="C39" s="254"/>
      <c r="D39" s="254"/>
      <c r="E39" s="277"/>
      <c r="F39" s="278"/>
      <c r="G39" s="284"/>
      <c r="H39" s="277"/>
      <c r="I39" s="278"/>
      <c r="J39" s="284"/>
      <c r="K39" s="277"/>
      <c r="L39" s="278"/>
      <c r="M39" s="279"/>
      <c r="O39" s="254" t="s">
        <v>326</v>
      </c>
      <c r="P39" s="254"/>
      <c r="Q39" s="254"/>
      <c r="R39" s="254"/>
      <c r="S39" s="254"/>
      <c r="T39" s="254"/>
      <c r="U39" s="254"/>
      <c r="V39" s="254"/>
      <c r="W39" s="254"/>
      <c r="X39" s="254"/>
      <c r="Y39" s="254"/>
      <c r="Z39" s="254"/>
      <c r="AB39" s="254" t="s">
        <v>326</v>
      </c>
      <c r="AC39" s="254"/>
      <c r="AD39" s="254"/>
      <c r="AE39" s="254"/>
      <c r="AF39" s="254"/>
      <c r="AG39" s="254"/>
      <c r="AH39" s="254"/>
      <c r="AI39" s="254"/>
      <c r="AJ39" s="254"/>
      <c r="AK39" s="254"/>
      <c r="AL39" s="254"/>
      <c r="AM39" s="254"/>
      <c r="AO39" s="337" t="s">
        <v>326</v>
      </c>
      <c r="AP39" s="338"/>
      <c r="AQ39" s="339"/>
      <c r="AR39" s="343"/>
      <c r="AS39" s="290"/>
      <c r="AT39" s="299"/>
      <c r="AU39" s="276" t="s">
        <v>257</v>
      </c>
      <c r="AV39" s="276"/>
      <c r="AW39" s="276"/>
      <c r="AX39" s="289"/>
      <c r="AY39" s="290"/>
      <c r="AZ39" s="291"/>
      <c r="BB39" s="254" t="s">
        <v>326</v>
      </c>
      <c r="BC39" s="254"/>
      <c r="BD39" s="254"/>
      <c r="BE39" s="268"/>
      <c r="BF39" s="268"/>
      <c r="BG39" s="268"/>
      <c r="BH39" s="276" t="s">
        <v>257</v>
      </c>
      <c r="BI39" s="276"/>
      <c r="BJ39" s="276"/>
      <c r="BK39" s="268"/>
      <c r="BL39" s="268"/>
      <c r="BM39" s="268"/>
      <c r="BO39" s="254" t="s">
        <v>326</v>
      </c>
      <c r="BP39" s="254"/>
      <c r="BQ39" s="254"/>
      <c r="BR39" s="268"/>
      <c r="BS39" s="268"/>
      <c r="BT39" s="268"/>
      <c r="BU39" s="276" t="s">
        <v>257</v>
      </c>
      <c r="BV39" s="276"/>
      <c r="BW39" s="276"/>
      <c r="BX39" s="268"/>
      <c r="BY39" s="268"/>
      <c r="BZ39" s="268"/>
      <c r="CB39" s="254" t="s">
        <v>326</v>
      </c>
      <c r="CC39" s="254"/>
      <c r="CD39" s="254"/>
      <c r="CE39" s="268"/>
      <c r="CF39" s="268"/>
      <c r="CG39" s="268"/>
      <c r="CH39" s="276" t="s">
        <v>257</v>
      </c>
      <c r="CI39" s="276"/>
      <c r="CJ39" s="276"/>
      <c r="CK39" s="268"/>
      <c r="CL39" s="268"/>
      <c r="CM39" s="268"/>
      <c r="CO39" s="254" t="s">
        <v>326</v>
      </c>
      <c r="CP39" s="254"/>
      <c r="CQ39" s="254"/>
      <c r="CR39" s="268"/>
      <c r="CS39" s="268"/>
      <c r="CT39" s="268"/>
      <c r="CU39" s="268"/>
      <c r="CV39" s="268"/>
      <c r="CW39" s="268"/>
      <c r="CX39" s="268"/>
      <c r="CY39" s="268"/>
      <c r="CZ39" s="268"/>
      <c r="DB39" s="254" t="s">
        <v>326</v>
      </c>
      <c r="DC39" s="254"/>
      <c r="DD39" s="254"/>
      <c r="DE39" s="392" t="s">
        <v>259</v>
      </c>
      <c r="DF39" s="393"/>
      <c r="DG39" s="394"/>
      <c r="DH39" s="268"/>
      <c r="DI39" s="268"/>
      <c r="DJ39" s="268"/>
      <c r="DK39" s="268"/>
      <c r="DL39" s="268"/>
      <c r="DM39" s="268"/>
      <c r="DO39" s="318" t="s">
        <v>326</v>
      </c>
      <c r="DP39" s="269"/>
      <c r="DQ39" s="269"/>
      <c r="DR39" s="270"/>
      <c r="DS39" s="270"/>
      <c r="DT39" s="270"/>
      <c r="DU39" s="270"/>
      <c r="DV39" s="270"/>
      <c r="DW39" s="270"/>
      <c r="DX39" s="398" t="s">
        <v>260</v>
      </c>
      <c r="DY39" s="398"/>
      <c r="DZ39" s="399"/>
    </row>
    <row r="40" spans="2:130" ht="14.4" thickBot="1" x14ac:dyDescent="0.3">
      <c r="B40" s="254"/>
      <c r="C40" s="254"/>
      <c r="D40" s="254"/>
      <c r="E40" s="360"/>
      <c r="F40" s="341"/>
      <c r="G40" s="361"/>
      <c r="H40" s="360"/>
      <c r="I40" s="341"/>
      <c r="J40" s="361"/>
      <c r="K40" s="360"/>
      <c r="L40" s="341"/>
      <c r="M40" s="342"/>
      <c r="O40" s="254"/>
      <c r="P40" s="254"/>
      <c r="Q40" s="254"/>
      <c r="R40" s="254"/>
      <c r="S40" s="254"/>
      <c r="T40" s="254"/>
      <c r="U40" s="254"/>
      <c r="V40" s="254"/>
      <c r="W40" s="254"/>
      <c r="X40" s="254"/>
      <c r="Y40" s="254"/>
      <c r="Z40" s="254"/>
      <c r="AB40" s="254"/>
      <c r="AC40" s="254"/>
      <c r="AD40" s="254"/>
      <c r="AE40" s="254"/>
      <c r="AF40" s="254"/>
      <c r="AG40" s="254"/>
      <c r="AH40" s="254"/>
      <c r="AI40" s="254"/>
      <c r="AJ40" s="254"/>
      <c r="AK40" s="254"/>
      <c r="AL40" s="254"/>
      <c r="AM40" s="254"/>
      <c r="AO40" s="340"/>
      <c r="AP40" s="341"/>
      <c r="AQ40" s="342"/>
      <c r="AR40" s="344"/>
      <c r="AS40" s="293"/>
      <c r="AT40" s="300"/>
      <c r="AU40" s="276"/>
      <c r="AV40" s="276"/>
      <c r="AW40" s="276"/>
      <c r="AX40" s="292"/>
      <c r="AY40" s="293"/>
      <c r="AZ40" s="294"/>
      <c r="BB40" s="254"/>
      <c r="BC40" s="254"/>
      <c r="BD40" s="254"/>
      <c r="BE40" s="268"/>
      <c r="BF40" s="268"/>
      <c r="BG40" s="268"/>
      <c r="BH40" s="276"/>
      <c r="BI40" s="276"/>
      <c r="BJ40" s="276"/>
      <c r="BK40" s="268"/>
      <c r="BL40" s="268"/>
      <c r="BM40" s="268"/>
      <c r="BO40" s="254"/>
      <c r="BP40" s="254"/>
      <c r="BQ40" s="254"/>
      <c r="BR40" s="268"/>
      <c r="BS40" s="268"/>
      <c r="BT40" s="268"/>
      <c r="BU40" s="276"/>
      <c r="BV40" s="276"/>
      <c r="BW40" s="276"/>
      <c r="BX40" s="268"/>
      <c r="BY40" s="268"/>
      <c r="BZ40" s="268"/>
      <c r="CB40" s="254"/>
      <c r="CC40" s="254"/>
      <c r="CD40" s="254"/>
      <c r="CE40" s="268"/>
      <c r="CF40" s="268"/>
      <c r="CG40" s="268"/>
      <c r="CH40" s="276"/>
      <c r="CI40" s="276"/>
      <c r="CJ40" s="276"/>
      <c r="CK40" s="268"/>
      <c r="CL40" s="268"/>
      <c r="CM40" s="268"/>
      <c r="CO40" s="254"/>
      <c r="CP40" s="254"/>
      <c r="CQ40" s="254"/>
      <c r="CR40" s="268"/>
      <c r="CS40" s="268"/>
      <c r="CT40" s="268"/>
      <c r="CU40" s="268"/>
      <c r="CV40" s="268"/>
      <c r="CW40" s="268"/>
      <c r="CX40" s="268"/>
      <c r="CY40" s="268"/>
      <c r="CZ40" s="268"/>
      <c r="DB40" s="254"/>
      <c r="DC40" s="254"/>
      <c r="DD40" s="254"/>
      <c r="DE40" s="395"/>
      <c r="DF40" s="396"/>
      <c r="DG40" s="397"/>
      <c r="DH40" s="268"/>
      <c r="DI40" s="268"/>
      <c r="DJ40" s="268"/>
      <c r="DK40" s="268"/>
      <c r="DL40" s="268"/>
      <c r="DM40" s="268"/>
      <c r="DO40" s="318"/>
      <c r="DP40" s="269"/>
      <c r="DQ40" s="269"/>
      <c r="DR40" s="270"/>
      <c r="DS40" s="270"/>
      <c r="DT40" s="270"/>
      <c r="DU40" s="270"/>
      <c r="DV40" s="270"/>
      <c r="DW40" s="270"/>
      <c r="DX40" s="398"/>
      <c r="DY40" s="398"/>
      <c r="DZ40" s="399"/>
    </row>
    <row r="41" spans="2:130" ht="14.4" thickBot="1" x14ac:dyDescent="0.3">
      <c r="B41" s="365" t="s">
        <v>327</v>
      </c>
      <c r="C41" s="366"/>
      <c r="D41" s="366"/>
      <c r="E41" s="366"/>
      <c r="F41" s="366"/>
      <c r="G41" s="366"/>
      <c r="H41" s="366"/>
      <c r="I41" s="366"/>
      <c r="J41" s="366"/>
      <c r="K41" s="366"/>
      <c r="L41" s="366"/>
      <c r="M41" s="367"/>
      <c r="O41" s="368" t="s">
        <v>328</v>
      </c>
      <c r="P41" s="369"/>
      <c r="Q41" s="369"/>
      <c r="R41" s="369"/>
      <c r="S41" s="369"/>
      <c r="T41" s="369"/>
      <c r="U41" s="369"/>
      <c r="V41" s="369"/>
      <c r="W41" s="369"/>
      <c r="X41" s="369"/>
      <c r="Y41" s="369"/>
      <c r="Z41" s="370"/>
      <c r="AB41" s="371" t="s">
        <v>329</v>
      </c>
      <c r="AC41" s="372"/>
      <c r="AD41" s="372"/>
      <c r="AE41" s="372"/>
      <c r="AF41" s="372"/>
      <c r="AG41" s="372"/>
      <c r="AH41" s="372"/>
      <c r="AI41" s="372"/>
      <c r="AJ41" s="372"/>
      <c r="AK41" s="372"/>
      <c r="AL41" s="372"/>
      <c r="AM41" s="373"/>
      <c r="AO41" s="371" t="s">
        <v>330</v>
      </c>
      <c r="AP41" s="372"/>
      <c r="AQ41" s="372"/>
      <c r="AR41" s="372"/>
      <c r="AS41" s="372"/>
      <c r="AT41" s="372"/>
      <c r="AU41" s="372"/>
      <c r="AV41" s="372"/>
      <c r="AW41" s="372"/>
      <c r="AX41" s="372"/>
      <c r="AY41" s="372"/>
      <c r="AZ41" s="373"/>
      <c r="BB41" s="377" t="s">
        <v>327</v>
      </c>
      <c r="BC41" s="378"/>
      <c r="BD41" s="378"/>
      <c r="BE41" s="378"/>
      <c r="BF41" s="378"/>
      <c r="BG41" s="378"/>
      <c r="BH41" s="378"/>
      <c r="BI41" s="378"/>
      <c r="BJ41" s="378"/>
      <c r="BK41" s="378"/>
      <c r="BL41" s="378"/>
      <c r="BM41" s="379"/>
      <c r="BO41" s="265" t="s">
        <v>327</v>
      </c>
      <c r="BP41" s="266"/>
      <c r="BQ41" s="266"/>
      <c r="BR41" s="266"/>
      <c r="BS41" s="266"/>
      <c r="BT41" s="266"/>
      <c r="BU41" s="266"/>
      <c r="BV41" s="266"/>
      <c r="BW41" s="266"/>
      <c r="BX41" s="266"/>
      <c r="BY41" s="266"/>
      <c r="BZ41" s="267"/>
      <c r="CB41" s="374" t="s">
        <v>329</v>
      </c>
      <c r="CC41" s="375"/>
      <c r="CD41" s="375"/>
      <c r="CE41" s="375"/>
      <c r="CF41" s="375"/>
      <c r="CG41" s="375"/>
      <c r="CH41" s="375"/>
      <c r="CI41" s="375"/>
      <c r="CJ41" s="375"/>
      <c r="CK41" s="375"/>
      <c r="CL41" s="375"/>
      <c r="CM41" s="376"/>
      <c r="CO41" s="374" t="s">
        <v>329</v>
      </c>
      <c r="CP41" s="375"/>
      <c r="CQ41" s="375"/>
      <c r="CR41" s="375"/>
      <c r="CS41" s="375"/>
      <c r="CT41" s="375"/>
      <c r="CU41" s="375"/>
      <c r="CV41" s="375"/>
      <c r="CW41" s="375"/>
      <c r="CX41" s="375"/>
      <c r="CY41" s="375"/>
      <c r="CZ41" s="376"/>
      <c r="DB41" s="374" t="s">
        <v>329</v>
      </c>
      <c r="DC41" s="375"/>
      <c r="DD41" s="375"/>
      <c r="DE41" s="375"/>
      <c r="DF41" s="375"/>
      <c r="DG41" s="375"/>
      <c r="DH41" s="375"/>
      <c r="DI41" s="375"/>
      <c r="DJ41" s="375"/>
      <c r="DK41" s="375"/>
      <c r="DL41" s="375"/>
      <c r="DM41" s="376"/>
      <c r="DO41" s="389" t="s">
        <v>327</v>
      </c>
      <c r="DP41" s="390"/>
      <c r="DQ41" s="390"/>
      <c r="DR41" s="390"/>
      <c r="DS41" s="390"/>
      <c r="DT41" s="390"/>
      <c r="DU41" s="390"/>
      <c r="DV41" s="390"/>
      <c r="DW41" s="390"/>
      <c r="DX41" s="390"/>
      <c r="DY41" s="390"/>
      <c r="DZ41" s="391"/>
    </row>
    <row r="42" spans="2:130" ht="14.4" thickBot="1" x14ac:dyDescent="0.3">
      <c r="B42" s="380" t="s">
        <v>329</v>
      </c>
      <c r="C42" s="381"/>
      <c r="D42" s="381"/>
      <c r="E42" s="381"/>
      <c r="F42" s="381"/>
      <c r="G42" s="381"/>
      <c r="H42" s="381"/>
      <c r="I42" s="381"/>
      <c r="J42" s="381"/>
      <c r="K42" s="381"/>
      <c r="L42" s="381"/>
      <c r="M42" s="382"/>
      <c r="O42" s="383" t="s">
        <v>329</v>
      </c>
      <c r="P42" s="384"/>
      <c r="Q42" s="384"/>
      <c r="R42" s="384"/>
      <c r="S42" s="384"/>
      <c r="T42" s="384"/>
      <c r="U42" s="384"/>
      <c r="V42" s="384"/>
      <c r="W42" s="384"/>
      <c r="X42" s="384"/>
      <c r="Y42" s="384"/>
      <c r="Z42" s="385"/>
      <c r="AB42" s="374"/>
      <c r="AC42" s="375"/>
      <c r="AD42" s="375"/>
      <c r="AE42" s="375"/>
      <c r="AF42" s="375"/>
      <c r="AG42" s="375"/>
      <c r="AH42" s="375"/>
      <c r="AI42" s="375"/>
      <c r="AJ42" s="375"/>
      <c r="AK42" s="375"/>
      <c r="AL42" s="375"/>
      <c r="AM42" s="376"/>
      <c r="AO42" s="374" t="s">
        <v>329</v>
      </c>
      <c r="AP42" s="375"/>
      <c r="AQ42" s="375"/>
      <c r="AR42" s="375"/>
      <c r="AS42" s="375"/>
      <c r="AT42" s="375"/>
      <c r="AU42" s="375"/>
      <c r="AV42" s="375"/>
      <c r="AW42" s="375"/>
      <c r="AX42" s="375"/>
      <c r="AY42" s="375"/>
      <c r="AZ42" s="376"/>
      <c r="BB42" s="374" t="s">
        <v>329</v>
      </c>
      <c r="BC42" s="375"/>
      <c r="BD42" s="375"/>
      <c r="BE42" s="375"/>
      <c r="BF42" s="375"/>
      <c r="BG42" s="375"/>
      <c r="BH42" s="375"/>
      <c r="BI42" s="375"/>
      <c r="BJ42" s="375"/>
      <c r="BK42" s="375"/>
      <c r="BL42" s="375"/>
      <c r="BM42" s="376"/>
      <c r="BO42" s="386" t="s">
        <v>329</v>
      </c>
      <c r="BP42" s="387"/>
      <c r="BQ42" s="387"/>
      <c r="BR42" s="387"/>
      <c r="BS42" s="387"/>
      <c r="BT42" s="387"/>
      <c r="BU42" s="387"/>
      <c r="BV42" s="387"/>
      <c r="BW42" s="387"/>
      <c r="BX42" s="387"/>
      <c r="BY42" s="387"/>
      <c r="BZ42" s="388"/>
      <c r="CB42" s="49"/>
      <c r="CC42" s="49"/>
      <c r="CD42" s="49"/>
      <c r="CE42" s="49"/>
      <c r="CF42" s="49"/>
      <c r="CG42" s="49"/>
      <c r="CH42" s="49"/>
      <c r="CI42" s="49"/>
      <c r="CJ42" s="49"/>
      <c r="DB42" s="49"/>
      <c r="DO42" s="362" t="s">
        <v>329</v>
      </c>
      <c r="DP42" s="363"/>
      <c r="DQ42" s="363"/>
      <c r="DR42" s="363"/>
      <c r="DS42" s="363"/>
      <c r="DT42" s="363"/>
      <c r="DU42" s="363"/>
      <c r="DV42" s="363"/>
      <c r="DW42" s="363"/>
      <c r="DX42" s="363"/>
      <c r="DY42" s="363"/>
      <c r="DZ42" s="364"/>
    </row>
    <row r="44" spans="2:130" ht="82.8" x14ac:dyDescent="0.25">
      <c r="B44" s="5" t="s">
        <v>231</v>
      </c>
    </row>
    <row r="45" spans="2:130" ht="69" x14ac:dyDescent="0.25">
      <c r="B45" s="5" t="s">
        <v>232</v>
      </c>
    </row>
    <row r="46" spans="2:130" ht="41.4" x14ac:dyDescent="0.25">
      <c r="B46" s="5" t="s">
        <v>233</v>
      </c>
    </row>
    <row r="47" spans="2:130" ht="124.2" x14ac:dyDescent="0.25">
      <c r="B47" s="5" t="s">
        <v>331</v>
      </c>
    </row>
    <row r="48" spans="2:130" ht="96.6" x14ac:dyDescent="0.25">
      <c r="B48" s="5" t="s">
        <v>234</v>
      </c>
    </row>
    <row r="49" spans="2:2" ht="27.6" x14ac:dyDescent="0.25">
      <c r="B49" s="5" t="s">
        <v>332</v>
      </c>
    </row>
    <row r="50" spans="2:2" ht="27.6" x14ac:dyDescent="0.25">
      <c r="B50" s="5" t="s">
        <v>333</v>
      </c>
    </row>
  </sheetData>
  <mergeCells count="385">
    <mergeCell ref="DR37:DT38"/>
    <mergeCell ref="DU37:DW38"/>
    <mergeCell ref="DX37:DZ38"/>
    <mergeCell ref="DH37:DJ38"/>
    <mergeCell ref="CO39:CQ40"/>
    <mergeCell ref="CR39:CT40"/>
    <mergeCell ref="CU39:CW40"/>
    <mergeCell ref="DK37:DM38"/>
    <mergeCell ref="DO37:DQ38"/>
    <mergeCell ref="CX39:CZ40"/>
    <mergeCell ref="DB39:DD40"/>
    <mergeCell ref="DE39:DG40"/>
    <mergeCell ref="DH39:DJ40"/>
    <mergeCell ref="DK39:DM40"/>
    <mergeCell ref="DO39:DQ40"/>
    <mergeCell ref="DR39:DT40"/>
    <mergeCell ref="DU39:DW40"/>
    <mergeCell ref="DX39:DZ40"/>
    <mergeCell ref="CU37:CW38"/>
    <mergeCell ref="CX37:CZ38"/>
    <mergeCell ref="DB37:DD38"/>
    <mergeCell ref="DE37:DG38"/>
    <mergeCell ref="CO37:CQ38"/>
    <mergeCell ref="CR37:CT38"/>
    <mergeCell ref="DO42:DZ42"/>
    <mergeCell ref="B41:M41"/>
    <mergeCell ref="O41:Z41"/>
    <mergeCell ref="AB41:AM42"/>
    <mergeCell ref="AO41:AZ41"/>
    <mergeCell ref="BB41:BM41"/>
    <mergeCell ref="BO41:BZ41"/>
    <mergeCell ref="CB41:CM41"/>
    <mergeCell ref="B42:M42"/>
    <mergeCell ref="O42:Z42"/>
    <mergeCell ref="AO42:AZ42"/>
    <mergeCell ref="BB42:BM42"/>
    <mergeCell ref="BO42:BZ42"/>
    <mergeCell ref="CO41:CZ41"/>
    <mergeCell ref="DB41:DM41"/>
    <mergeCell ref="DO41:DZ41"/>
    <mergeCell ref="B39:D40"/>
    <mergeCell ref="E39:G40"/>
    <mergeCell ref="H39:J40"/>
    <mergeCell ref="K39:M40"/>
    <mergeCell ref="O39:Q40"/>
    <mergeCell ref="R39:T40"/>
    <mergeCell ref="U39:W40"/>
    <mergeCell ref="X39:Z40"/>
    <mergeCell ref="AB39:AD40"/>
    <mergeCell ref="CK37:CM38"/>
    <mergeCell ref="AU39:AW40"/>
    <mergeCell ref="AX39:AZ40"/>
    <mergeCell ref="BB39:BD40"/>
    <mergeCell ref="BE39:BG40"/>
    <mergeCell ref="BH39:BJ40"/>
    <mergeCell ref="BK39:BM40"/>
    <mergeCell ref="BO39:BQ40"/>
    <mergeCell ref="BR39:BT40"/>
    <mergeCell ref="BU39:BW40"/>
    <mergeCell ref="BX39:BZ40"/>
    <mergeCell ref="CB39:CD40"/>
    <mergeCell ref="CE39:CG40"/>
    <mergeCell ref="CH39:CJ40"/>
    <mergeCell ref="CK39:CM40"/>
    <mergeCell ref="AU37:AW38"/>
    <mergeCell ref="AX37:AZ38"/>
    <mergeCell ref="BB37:BD38"/>
    <mergeCell ref="BE37:BG38"/>
    <mergeCell ref="BB36:BD36"/>
    <mergeCell ref="BE36:BG36"/>
    <mergeCell ref="CB37:CD38"/>
    <mergeCell ref="AE39:AG40"/>
    <mergeCell ref="AH39:AJ40"/>
    <mergeCell ref="AK39:AM40"/>
    <mergeCell ref="AO39:AQ40"/>
    <mergeCell ref="AR39:AT40"/>
    <mergeCell ref="CH37:CJ38"/>
    <mergeCell ref="CE37:CG38"/>
    <mergeCell ref="BO37:BQ38"/>
    <mergeCell ref="BR37:BT38"/>
    <mergeCell ref="BU37:BW38"/>
    <mergeCell ref="BO36:BQ36"/>
    <mergeCell ref="BR36:BT36"/>
    <mergeCell ref="BU36:BW36"/>
    <mergeCell ref="BH36:BJ36"/>
    <mergeCell ref="BK36:BM36"/>
    <mergeCell ref="BH37:BJ38"/>
    <mergeCell ref="BK37:BM38"/>
    <mergeCell ref="BX37:BZ38"/>
    <mergeCell ref="BX36:BZ36"/>
    <mergeCell ref="AE37:AG38"/>
    <mergeCell ref="AH37:AJ38"/>
    <mergeCell ref="AK37:AM38"/>
    <mergeCell ref="B36:D36"/>
    <mergeCell ref="E36:G36"/>
    <mergeCell ref="AO37:AQ38"/>
    <mergeCell ref="AR37:AT38"/>
    <mergeCell ref="K36:M36"/>
    <mergeCell ref="O36:Q36"/>
    <mergeCell ref="R36:T36"/>
    <mergeCell ref="U36:W36"/>
    <mergeCell ref="B37:D38"/>
    <mergeCell ref="E37:G38"/>
    <mergeCell ref="H37:J38"/>
    <mergeCell ref="K37:M38"/>
    <mergeCell ref="O37:Q38"/>
    <mergeCell ref="R37:T38"/>
    <mergeCell ref="U37:W38"/>
    <mergeCell ref="X37:Z38"/>
    <mergeCell ref="AB37:AD38"/>
    <mergeCell ref="AU36:AW36"/>
    <mergeCell ref="AX36:AZ36"/>
    <mergeCell ref="AB36:AD36"/>
    <mergeCell ref="AE36:AG36"/>
    <mergeCell ref="AH36:AJ36"/>
    <mergeCell ref="AK36:AM36"/>
    <mergeCell ref="AO36:AQ36"/>
    <mergeCell ref="AR36:AT36"/>
    <mergeCell ref="AO34:AQ34"/>
    <mergeCell ref="AR34:AT35"/>
    <mergeCell ref="AO35:AQ35"/>
    <mergeCell ref="BB33:BM33"/>
    <mergeCell ref="BK34:BM35"/>
    <mergeCell ref="DO21:DZ21"/>
    <mergeCell ref="BO21:BZ21"/>
    <mergeCell ref="AO21:AZ21"/>
    <mergeCell ref="BK14:BL14"/>
    <mergeCell ref="BB20:BM20"/>
    <mergeCell ref="BB21:BM21"/>
    <mergeCell ref="CO21:CZ21"/>
    <mergeCell ref="CP14:CQ14"/>
    <mergeCell ref="CR14:CS14"/>
    <mergeCell ref="CT14:CU14"/>
    <mergeCell ref="CV14:CW14"/>
    <mergeCell ref="BZ14:BZ15"/>
    <mergeCell ref="BX14:BY14"/>
    <mergeCell ref="BV14:BW14"/>
    <mergeCell ref="BT14:BU14"/>
    <mergeCell ref="CO20:CZ20"/>
    <mergeCell ref="CX14:CY14"/>
    <mergeCell ref="CZ14:CZ15"/>
    <mergeCell ref="BR14:BS14"/>
    <mergeCell ref="CO14:CO15"/>
    <mergeCell ref="CK14:CL14"/>
    <mergeCell ref="BR34:BT35"/>
    <mergeCell ref="AB9:AM9"/>
    <mergeCell ref="AB5:AM5"/>
    <mergeCell ref="AO12:AZ12"/>
    <mergeCell ref="B14:B15"/>
    <mergeCell ref="O14:O15"/>
    <mergeCell ref="X14:Y14"/>
    <mergeCell ref="Z14:Z15"/>
    <mergeCell ref="G14:H14"/>
    <mergeCell ref="I14:J14"/>
    <mergeCell ref="K14:L14"/>
    <mergeCell ref="M14:M15"/>
    <mergeCell ref="AB7:AM7"/>
    <mergeCell ref="B10:M10"/>
    <mergeCell ref="B11:M11"/>
    <mergeCell ref="P14:Q14"/>
    <mergeCell ref="R14:S14"/>
    <mergeCell ref="AB8:AM8"/>
    <mergeCell ref="AV14:AW14"/>
    <mergeCell ref="AX14:AY14"/>
    <mergeCell ref="T14:U14"/>
    <mergeCell ref="BB10:BM10"/>
    <mergeCell ref="BB11:BM11"/>
    <mergeCell ref="BB12:BM12"/>
    <mergeCell ref="AB14:AB15"/>
    <mergeCell ref="AO14:AO15"/>
    <mergeCell ref="AC14:AD14"/>
    <mergeCell ref="AE14:AF14"/>
    <mergeCell ref="AG14:AH14"/>
    <mergeCell ref="AI14:AJ14"/>
    <mergeCell ref="AK14:AL14"/>
    <mergeCell ref="AM14:AM15"/>
    <mergeCell ref="AO13:AZ13"/>
    <mergeCell ref="AP14:AQ14"/>
    <mergeCell ref="BM14:BM15"/>
    <mergeCell ref="BI14:BJ14"/>
    <mergeCell ref="BG14:BH14"/>
    <mergeCell ref="BE14:BF14"/>
    <mergeCell ref="BB14:BB15"/>
    <mergeCell ref="AZ14:AZ15"/>
    <mergeCell ref="BC14:BD14"/>
    <mergeCell ref="BO5:BZ5"/>
    <mergeCell ref="BO6:BZ6"/>
    <mergeCell ref="BO7:BZ7"/>
    <mergeCell ref="BO8:BZ8"/>
    <mergeCell ref="BB4:BM4"/>
    <mergeCell ref="B12:M12"/>
    <mergeCell ref="O4:Z4"/>
    <mergeCell ref="O5:Z5"/>
    <mergeCell ref="BB13:BM13"/>
    <mergeCell ref="AO5:AZ5"/>
    <mergeCell ref="AO6:AZ6"/>
    <mergeCell ref="AO7:AZ7"/>
    <mergeCell ref="AO8:AZ8"/>
    <mergeCell ref="AO9:AZ9"/>
    <mergeCell ref="AO10:AZ10"/>
    <mergeCell ref="AO11:AZ11"/>
    <mergeCell ref="BB5:BM5"/>
    <mergeCell ref="BB6:BM6"/>
    <mergeCell ref="BB7:BM7"/>
    <mergeCell ref="BB8:BM8"/>
    <mergeCell ref="B13:M13"/>
    <mergeCell ref="AO4:AZ4"/>
    <mergeCell ref="BO4:BZ4"/>
    <mergeCell ref="BB9:BM9"/>
    <mergeCell ref="DB6:DM6"/>
    <mergeCell ref="DB7:DM7"/>
    <mergeCell ref="DB8:DM8"/>
    <mergeCell ref="DB9:DM9"/>
    <mergeCell ref="DB10:DM10"/>
    <mergeCell ref="DB11:DM11"/>
    <mergeCell ref="CO11:CZ11"/>
    <mergeCell ref="CO12:CZ12"/>
    <mergeCell ref="BO13:BZ13"/>
    <mergeCell ref="BO12:BZ12"/>
    <mergeCell ref="BO9:BZ9"/>
    <mergeCell ref="BO10:BZ10"/>
    <mergeCell ref="BO11:BZ11"/>
    <mergeCell ref="CB7:CM7"/>
    <mergeCell ref="CB8:CM8"/>
    <mergeCell ref="CB9:CM9"/>
    <mergeCell ref="CB10:CM10"/>
    <mergeCell ref="CB11:CM11"/>
    <mergeCell ref="CB12:CM12"/>
    <mergeCell ref="DB21:DM21"/>
    <mergeCell ref="DB12:DM12"/>
    <mergeCell ref="DB20:DM20"/>
    <mergeCell ref="DC14:DD14"/>
    <mergeCell ref="DE14:DF14"/>
    <mergeCell ref="DG14:DH14"/>
    <mergeCell ref="DI14:DJ14"/>
    <mergeCell ref="DK14:DL14"/>
    <mergeCell ref="DM14:DM15"/>
    <mergeCell ref="DB14:DB15"/>
    <mergeCell ref="DO20:DZ20"/>
    <mergeCell ref="DO10:DZ10"/>
    <mergeCell ref="DO11:DZ11"/>
    <mergeCell ref="DO13:DZ13"/>
    <mergeCell ref="DP14:DQ14"/>
    <mergeCell ref="DR14:DS14"/>
    <mergeCell ref="DT14:DU14"/>
    <mergeCell ref="DV14:DW14"/>
    <mergeCell ref="DO14:DO15"/>
    <mergeCell ref="DX14:DY14"/>
    <mergeCell ref="DZ14:DZ15"/>
    <mergeCell ref="CM14:CM15"/>
    <mergeCell ref="CB14:CB15"/>
    <mergeCell ref="DO4:DZ4"/>
    <mergeCell ref="DO5:DZ5"/>
    <mergeCell ref="DO6:DZ6"/>
    <mergeCell ref="DO7:DZ7"/>
    <mergeCell ref="DO8:DZ8"/>
    <mergeCell ref="DO9:DZ9"/>
    <mergeCell ref="DO12:DZ12"/>
    <mergeCell ref="DB13:DM13"/>
    <mergeCell ref="CO13:CZ13"/>
    <mergeCell ref="CB13:CM13"/>
    <mergeCell ref="CO4:CZ4"/>
    <mergeCell ref="CO5:CZ5"/>
    <mergeCell ref="CO6:CZ6"/>
    <mergeCell ref="CO7:CZ7"/>
    <mergeCell ref="CO8:CZ8"/>
    <mergeCell ref="CO9:CZ9"/>
    <mergeCell ref="CO10:CZ10"/>
    <mergeCell ref="CB4:CM4"/>
    <mergeCell ref="CB5:CM5"/>
    <mergeCell ref="CB6:CM6"/>
    <mergeCell ref="DB4:DM4"/>
    <mergeCell ref="DB5:DM5"/>
    <mergeCell ref="CC14:CD14"/>
    <mergeCell ref="CE14:CF14"/>
    <mergeCell ref="CG14:CH14"/>
    <mergeCell ref="CI14:CJ14"/>
    <mergeCell ref="BO20:BZ20"/>
    <mergeCell ref="AT14:AU14"/>
    <mergeCell ref="AR14:AS14"/>
    <mergeCell ref="BP14:BQ14"/>
    <mergeCell ref="BO14:BO15"/>
    <mergeCell ref="AO20:AZ20"/>
    <mergeCell ref="AB4:AM4"/>
    <mergeCell ref="A14:A19"/>
    <mergeCell ref="C14:D14"/>
    <mergeCell ref="E14:F14"/>
    <mergeCell ref="AB6:AM6"/>
    <mergeCell ref="O6:Z6"/>
    <mergeCell ref="O7:Z7"/>
    <mergeCell ref="O8:Z8"/>
    <mergeCell ref="O9:Z9"/>
    <mergeCell ref="O10:Z10"/>
    <mergeCell ref="O11:Z11"/>
    <mergeCell ref="O13:Z13"/>
    <mergeCell ref="O12:Z12"/>
    <mergeCell ref="AB12:AM12"/>
    <mergeCell ref="AB10:AM10"/>
    <mergeCell ref="AB11:AM11"/>
    <mergeCell ref="AB13:AM13"/>
    <mergeCell ref="V14:W14"/>
    <mergeCell ref="B4:M4"/>
    <mergeCell ref="B5:M5"/>
    <mergeCell ref="B6:M6"/>
    <mergeCell ref="B7:M7"/>
    <mergeCell ref="B8:M8"/>
    <mergeCell ref="B9:M9"/>
    <mergeCell ref="B33:M33"/>
    <mergeCell ref="O33:Z33"/>
    <mergeCell ref="AU34:AW35"/>
    <mergeCell ref="O21:Z21"/>
    <mergeCell ref="AB21:AM21"/>
    <mergeCell ref="AB20:AM20"/>
    <mergeCell ref="B21:M21"/>
    <mergeCell ref="CB21:CM21"/>
    <mergeCell ref="B20:M20"/>
    <mergeCell ref="O20:Z20"/>
    <mergeCell ref="AB33:AM33"/>
    <mergeCell ref="AO33:AZ33"/>
    <mergeCell ref="BO33:BZ33"/>
    <mergeCell ref="CB33:CM33"/>
    <mergeCell ref="B34:D34"/>
    <mergeCell ref="E34:G35"/>
    <mergeCell ref="CK34:CM35"/>
    <mergeCell ref="CB35:CD35"/>
    <mergeCell ref="H34:J35"/>
    <mergeCell ref="K34:M35"/>
    <mergeCell ref="O34:Q34"/>
    <mergeCell ref="R34:T35"/>
    <mergeCell ref="U34:W35"/>
    <mergeCell ref="CB20:CM20"/>
    <mergeCell ref="X34:Z35"/>
    <mergeCell ref="AB34:AD34"/>
    <mergeCell ref="B35:D35"/>
    <mergeCell ref="O35:Q35"/>
    <mergeCell ref="AB35:AD35"/>
    <mergeCell ref="AE34:AG35"/>
    <mergeCell ref="AH34:AJ35"/>
    <mergeCell ref="AK34:AM35"/>
    <mergeCell ref="BX34:BZ35"/>
    <mergeCell ref="BO34:BQ34"/>
    <mergeCell ref="AX34:AZ35"/>
    <mergeCell ref="BB34:BD34"/>
    <mergeCell ref="BE34:BG35"/>
    <mergeCell ref="BH34:BJ35"/>
    <mergeCell ref="BB35:BD35"/>
    <mergeCell ref="BU34:BW35"/>
    <mergeCell ref="BO35:BQ35"/>
    <mergeCell ref="CR34:CT35"/>
    <mergeCell ref="CU34:CW35"/>
    <mergeCell ref="CX34:CZ35"/>
    <mergeCell ref="CB36:CD36"/>
    <mergeCell ref="CE36:CG36"/>
    <mergeCell ref="CH36:CJ36"/>
    <mergeCell ref="CK36:CM36"/>
    <mergeCell ref="CO36:CQ36"/>
    <mergeCell ref="CR36:CT36"/>
    <mergeCell ref="CU36:CW36"/>
    <mergeCell ref="CB34:CD34"/>
    <mergeCell ref="CE34:CG35"/>
    <mergeCell ref="CH34:CJ35"/>
    <mergeCell ref="DB34:DD34"/>
    <mergeCell ref="CO35:CQ35"/>
    <mergeCell ref="DB35:DD35"/>
    <mergeCell ref="CX36:CZ36"/>
    <mergeCell ref="DB36:DD36"/>
    <mergeCell ref="DO33:DZ33"/>
    <mergeCell ref="DE34:DG35"/>
    <mergeCell ref="DH34:DJ35"/>
    <mergeCell ref="DK34:DM35"/>
    <mergeCell ref="DO34:DQ34"/>
    <mergeCell ref="DR34:DT35"/>
    <mergeCell ref="DU34:DW35"/>
    <mergeCell ref="DX34:DZ35"/>
    <mergeCell ref="DO35:DQ35"/>
    <mergeCell ref="DE36:DG36"/>
    <mergeCell ref="DH36:DJ36"/>
    <mergeCell ref="DK36:DM36"/>
    <mergeCell ref="DO36:DQ36"/>
    <mergeCell ref="DR36:DT36"/>
    <mergeCell ref="DU36:DW36"/>
    <mergeCell ref="DX36:DZ36"/>
    <mergeCell ref="CO33:CZ33"/>
    <mergeCell ref="DB33:DM33"/>
    <mergeCell ref="CO34:CQ34"/>
  </mergeCells>
  <hyperlinks>
    <hyperlink ref="B20:M20" r:id="rId1" display="Click Here" xr:uid="{6C6D7930-BFE8-4CC7-8A67-A370DF76B90D}"/>
    <hyperlink ref="O20:Z20" r:id="rId2" display="Click Here" xr:uid="{6F4F2368-93E3-4DA4-BA9C-9DAD525E604B}"/>
    <hyperlink ref="AB20:AM20" r:id="rId3" display="Click Here" xr:uid="{42788501-2CC2-4C00-B088-21A6993F9D68}"/>
    <hyperlink ref="AO20:AZ20" r:id="rId4" display="Click Here" xr:uid="{4A0D164D-7B34-441A-BAEF-C589FA8AD2ED}"/>
    <hyperlink ref="BO20:BZ20" r:id="rId5" display="Click Here" xr:uid="{BB685CAB-FB7D-4CFB-AD10-B2468488E23B}"/>
    <hyperlink ref="CB20:CM20" r:id="rId6" display="Click Here" xr:uid="{6E43F4E1-DBDA-423A-BDB6-2A4C7DA4CFF8}"/>
    <hyperlink ref="CO20:CZ20" r:id="rId7" display="Click Here" xr:uid="{3E3D4D3F-4955-42D0-9D4F-9F376E962D81}"/>
    <hyperlink ref="DB20:DM20" r:id="rId8" display="Click Here" xr:uid="{BA34115C-29E6-4CDD-BEA5-916CFABB7AED}"/>
    <hyperlink ref="DO20:DZ20" r:id="rId9" display="Click Here" xr:uid="{B03475BF-4E03-4E0A-AA92-B2E0C9C2BCC5}"/>
    <hyperlink ref="BB20" r:id="rId10" xr:uid="{280105F3-BD5C-4474-94C2-368814D0761B}"/>
  </hyperlinks>
  <pageMargins left="0.7" right="0.7" top="0.75" bottom="0.75" header="0.3" footer="0.3"/>
  <pageSetup paperSize="9" orientation="portrait"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F7166-D251-4ADC-8892-91DDDDA84D32}">
  <dimension ref="A2:CM33"/>
  <sheetViews>
    <sheetView showGridLines="0" zoomScale="80" zoomScaleNormal="80" workbookViewId="0">
      <pane xSplit="1" ySplit="3" topLeftCell="B11" activePane="bottomRight" state="frozen"/>
      <selection pane="topRight" activeCell="B1" sqref="B1"/>
      <selection pane="bottomLeft" activeCell="A4" sqref="A4"/>
      <selection pane="bottomRight" activeCell="CM36" sqref="CM36"/>
    </sheetView>
  </sheetViews>
  <sheetFormatPr defaultColWidth="8.88671875" defaultRowHeight="13.8" x14ac:dyDescent="0.25"/>
  <cols>
    <col min="1" max="1" width="34.5546875" style="5" bestFit="1" customWidth="1"/>
    <col min="2" max="2" width="46.5546875" style="5" customWidth="1"/>
    <col min="3" max="3" width="8.88671875" style="5" bestFit="1" customWidth="1"/>
    <col min="4" max="4" width="7.109375" style="5" bestFit="1" customWidth="1"/>
    <col min="5" max="5" width="8.88671875" style="5"/>
    <col min="6" max="6" width="7.109375" style="5" bestFit="1" customWidth="1"/>
    <col min="7" max="7" width="8.88671875" style="5"/>
    <col min="8" max="8" width="7.109375" style="5" bestFit="1" customWidth="1"/>
    <col min="9" max="9" width="8.88671875" style="5" bestFit="1" customWidth="1"/>
    <col min="10" max="10" width="7.109375" style="5" bestFit="1" customWidth="1"/>
    <col min="11" max="11" width="8.88671875" style="5" bestFit="1" customWidth="1"/>
    <col min="12" max="12" width="7.109375" style="5" bestFit="1" customWidth="1"/>
    <col min="13" max="13" width="23.109375" style="5" customWidth="1"/>
    <col min="14" max="14" width="8.88671875" style="5"/>
    <col min="15" max="15" width="43.6640625" style="5" customWidth="1"/>
    <col min="16" max="16" width="8.88671875" style="5" bestFit="1" customWidth="1"/>
    <col min="17" max="17" width="7.109375" style="5" bestFit="1" customWidth="1"/>
    <col min="18" max="18" width="8.88671875" style="5"/>
    <col min="19" max="19" width="7.109375" style="5" bestFit="1" customWidth="1"/>
    <col min="20" max="20" width="8.88671875" style="5"/>
    <col min="21" max="21" width="7.109375" style="5" bestFit="1" customWidth="1"/>
    <col min="22" max="22" width="8.88671875" style="5" bestFit="1" customWidth="1"/>
    <col min="23" max="23" width="7.109375" style="5" bestFit="1" customWidth="1"/>
    <col min="24" max="24" width="8.88671875" style="5" bestFit="1" customWidth="1"/>
    <col min="25" max="25" width="7.109375" style="5" bestFit="1" customWidth="1"/>
    <col min="26" max="26" width="30.6640625" style="5" bestFit="1" customWidth="1"/>
    <col min="27" max="27" width="8.88671875" style="5"/>
    <col min="28" max="28" width="29.6640625" style="5" bestFit="1" customWidth="1"/>
    <col min="29" max="29" width="8.88671875" style="5"/>
    <col min="30" max="30" width="7.109375" style="5" bestFit="1" customWidth="1"/>
    <col min="31" max="31" width="8.88671875" style="5"/>
    <col min="32" max="32" width="7.109375" style="5" bestFit="1" customWidth="1"/>
    <col min="33" max="33" width="8.88671875" style="5"/>
    <col min="34" max="34" width="7.109375" style="5" bestFit="1" customWidth="1"/>
    <col min="35" max="35" width="8.88671875" style="5" bestFit="1" customWidth="1"/>
    <col min="36" max="36" width="7.109375" style="5" bestFit="1" customWidth="1"/>
    <col min="37" max="37" width="8.88671875" style="5"/>
    <col min="38" max="38" width="7.109375" style="5" bestFit="1" customWidth="1"/>
    <col min="39" max="39" width="30.6640625" style="5" bestFit="1" customWidth="1"/>
    <col min="40" max="40" width="8.88671875" style="5"/>
    <col min="41" max="41" width="39.109375" style="5" bestFit="1" customWidth="1"/>
    <col min="42" max="42" width="8.88671875" style="5"/>
    <col min="43" max="43" width="7.109375" style="5" bestFit="1" customWidth="1"/>
    <col min="44" max="44" width="8.88671875" style="5"/>
    <col min="45" max="45" width="7.109375" style="5" bestFit="1" customWidth="1"/>
    <col min="46" max="46" width="8.88671875" style="5"/>
    <col min="47" max="47" width="7.109375" style="5" bestFit="1" customWidth="1"/>
    <col min="48" max="48" width="8.88671875" style="5"/>
    <col min="49" max="49" width="7.109375" style="5" bestFit="1" customWidth="1"/>
    <col min="50" max="50" width="8.88671875" style="5"/>
    <col min="51" max="51" width="7.109375" style="5" bestFit="1" customWidth="1"/>
    <col min="52" max="52" width="30.6640625" style="5" bestFit="1" customWidth="1"/>
    <col min="53" max="53" width="8.88671875" style="5"/>
    <col min="54" max="54" width="35.33203125" style="5" bestFit="1" customWidth="1"/>
    <col min="55" max="55" width="10.33203125" style="5" bestFit="1" customWidth="1"/>
    <col min="56" max="56" width="7.33203125" style="5" bestFit="1" customWidth="1"/>
    <col min="57" max="57" width="8.88671875" style="5"/>
    <col min="58" max="58" width="7.109375" style="5" bestFit="1" customWidth="1"/>
    <col min="59" max="59" width="8.88671875" style="5"/>
    <col min="60" max="60" width="7.109375" style="5" bestFit="1" customWidth="1"/>
    <col min="61" max="61" width="10.33203125" style="5" bestFit="1" customWidth="1"/>
    <col min="62" max="62" width="7.33203125" style="5" bestFit="1" customWidth="1"/>
    <col min="63" max="63" width="10.33203125" style="5" bestFit="1" customWidth="1"/>
    <col min="64" max="64" width="7.33203125" style="5" bestFit="1" customWidth="1"/>
    <col min="65" max="65" width="30.6640625" style="5" bestFit="1" customWidth="1"/>
    <col min="66" max="66" width="8.88671875" style="5"/>
    <col min="67" max="67" width="34.5546875" style="5" customWidth="1"/>
    <col min="68" max="68" width="8.88671875" style="5"/>
    <col min="69" max="69" width="7.109375" style="5" bestFit="1" customWidth="1"/>
    <col min="70" max="70" width="8.88671875" style="5"/>
    <col min="71" max="71" width="7.109375" style="5" bestFit="1" customWidth="1"/>
    <col min="72" max="72" width="8.88671875" style="5"/>
    <col min="73" max="73" width="7.109375" style="5" bestFit="1" customWidth="1"/>
    <col min="74" max="74" width="8.88671875" style="5"/>
    <col min="75" max="75" width="7.109375" style="5" bestFit="1" customWidth="1"/>
    <col min="76" max="76" width="8.88671875" style="5"/>
    <col min="77" max="77" width="7.109375" style="5" bestFit="1" customWidth="1"/>
    <col min="78" max="78" width="26.33203125" style="5" customWidth="1"/>
    <col min="79" max="79" width="8.88671875" style="5"/>
    <col min="80" max="80" width="40.88671875" style="5" customWidth="1"/>
    <col min="81" max="81" width="14.44140625" style="5" customWidth="1"/>
    <col min="82" max="82" width="7.109375" style="5" bestFit="1" customWidth="1"/>
    <col min="83" max="83" width="8.88671875" style="5"/>
    <col min="84" max="84" width="7.109375" style="5" bestFit="1" customWidth="1"/>
    <col min="85" max="85" width="8.88671875" style="5"/>
    <col min="86" max="86" width="7.109375" style="5" bestFit="1" customWidth="1"/>
    <col min="87" max="87" width="10.33203125" style="5" bestFit="1" customWidth="1"/>
    <col min="88" max="88" width="7.33203125" style="5" bestFit="1" customWidth="1"/>
    <col min="89" max="89" width="10.33203125" style="5" bestFit="1" customWidth="1"/>
    <col min="90" max="90" width="7.33203125" style="5" bestFit="1" customWidth="1"/>
    <col min="91" max="91" width="30.6640625" style="5" bestFit="1" customWidth="1"/>
    <col min="92" max="16384" width="8.88671875" style="5"/>
  </cols>
  <sheetData>
    <row r="2" spans="1:91" ht="14.4" thickBot="1" x14ac:dyDescent="0.3">
      <c r="C2" s="6"/>
      <c r="P2" s="6"/>
    </row>
    <row r="3" spans="1:91" ht="13.95" customHeight="1" x14ac:dyDescent="0.25">
      <c r="A3" s="87" t="s">
        <v>0</v>
      </c>
      <c r="B3" s="199" t="s">
        <v>334</v>
      </c>
      <c r="C3" s="200"/>
      <c r="D3" s="200"/>
      <c r="E3" s="200"/>
      <c r="F3" s="200"/>
      <c r="G3" s="200"/>
      <c r="H3" s="200"/>
      <c r="I3" s="200"/>
      <c r="J3" s="200"/>
      <c r="K3" s="200"/>
      <c r="L3" s="200"/>
      <c r="M3" s="201"/>
      <c r="O3" s="199" t="s">
        <v>335</v>
      </c>
      <c r="P3" s="200"/>
      <c r="Q3" s="200"/>
      <c r="R3" s="200"/>
      <c r="S3" s="200"/>
      <c r="T3" s="200"/>
      <c r="U3" s="200"/>
      <c r="V3" s="200"/>
      <c r="W3" s="200"/>
      <c r="X3" s="200"/>
      <c r="Y3" s="200"/>
      <c r="Z3" s="201"/>
      <c r="AB3" s="199" t="s">
        <v>336</v>
      </c>
      <c r="AC3" s="200"/>
      <c r="AD3" s="200"/>
      <c r="AE3" s="200"/>
      <c r="AF3" s="200"/>
      <c r="AG3" s="200"/>
      <c r="AH3" s="200"/>
      <c r="AI3" s="200"/>
      <c r="AJ3" s="200"/>
      <c r="AK3" s="200"/>
      <c r="AL3" s="200"/>
      <c r="AM3" s="201"/>
      <c r="AO3" s="165" t="s">
        <v>337</v>
      </c>
      <c r="AP3" s="166"/>
      <c r="AQ3" s="166"/>
      <c r="AR3" s="166"/>
      <c r="AS3" s="166"/>
      <c r="AT3" s="166"/>
      <c r="AU3" s="166"/>
      <c r="AV3" s="166"/>
      <c r="AW3" s="166"/>
      <c r="AX3" s="166"/>
      <c r="AY3" s="166"/>
      <c r="AZ3" s="167"/>
      <c r="BB3" s="165" t="s">
        <v>338</v>
      </c>
      <c r="BC3" s="166"/>
      <c r="BD3" s="166"/>
      <c r="BE3" s="166"/>
      <c r="BF3" s="166"/>
      <c r="BG3" s="166"/>
      <c r="BH3" s="166"/>
      <c r="BI3" s="166"/>
      <c r="BJ3" s="166"/>
      <c r="BK3" s="166"/>
      <c r="BL3" s="166"/>
      <c r="BM3" s="167"/>
      <c r="BO3" s="165" t="s">
        <v>339</v>
      </c>
      <c r="BP3" s="166"/>
      <c r="BQ3" s="166"/>
      <c r="BR3" s="166"/>
      <c r="BS3" s="166"/>
      <c r="BT3" s="166"/>
      <c r="BU3" s="166"/>
      <c r="BV3" s="166"/>
      <c r="BW3" s="166"/>
      <c r="BX3" s="166"/>
      <c r="BY3" s="166"/>
      <c r="BZ3" s="167"/>
      <c r="CB3" s="165" t="s">
        <v>340</v>
      </c>
      <c r="CC3" s="166"/>
      <c r="CD3" s="166"/>
      <c r="CE3" s="166"/>
      <c r="CF3" s="166"/>
      <c r="CG3" s="166"/>
      <c r="CH3" s="166"/>
      <c r="CI3" s="166"/>
      <c r="CJ3" s="166"/>
      <c r="CK3" s="166"/>
      <c r="CL3" s="166"/>
      <c r="CM3" s="167"/>
    </row>
    <row r="4" spans="1:91" ht="34.950000000000003" customHeight="1" x14ac:dyDescent="0.25">
      <c r="A4" s="88" t="s">
        <v>20</v>
      </c>
      <c r="B4" s="168" t="s">
        <v>341</v>
      </c>
      <c r="C4" s="169"/>
      <c r="D4" s="169"/>
      <c r="E4" s="169"/>
      <c r="F4" s="169"/>
      <c r="G4" s="169"/>
      <c r="H4" s="169"/>
      <c r="I4" s="169"/>
      <c r="J4" s="169"/>
      <c r="K4" s="202"/>
      <c r="L4" s="202"/>
      <c r="M4" s="203"/>
      <c r="O4" s="168" t="s">
        <v>342</v>
      </c>
      <c r="P4" s="169"/>
      <c r="Q4" s="169"/>
      <c r="R4" s="169"/>
      <c r="S4" s="169"/>
      <c r="T4" s="169"/>
      <c r="U4" s="169"/>
      <c r="V4" s="169"/>
      <c r="W4" s="169"/>
      <c r="X4" s="202"/>
      <c r="Y4" s="202"/>
      <c r="Z4" s="203"/>
      <c r="AB4" s="168" t="s">
        <v>343</v>
      </c>
      <c r="AC4" s="169"/>
      <c r="AD4" s="169"/>
      <c r="AE4" s="169"/>
      <c r="AF4" s="169"/>
      <c r="AG4" s="169"/>
      <c r="AH4" s="169"/>
      <c r="AI4" s="169"/>
      <c r="AJ4" s="169"/>
      <c r="AK4" s="169"/>
      <c r="AL4" s="169"/>
      <c r="AM4" s="170"/>
      <c r="AO4" s="168" t="s">
        <v>344</v>
      </c>
      <c r="AP4" s="169"/>
      <c r="AQ4" s="169"/>
      <c r="AR4" s="169"/>
      <c r="AS4" s="169"/>
      <c r="AT4" s="169"/>
      <c r="AU4" s="169"/>
      <c r="AV4" s="169"/>
      <c r="AW4" s="169"/>
      <c r="AX4" s="169"/>
      <c r="AY4" s="169"/>
      <c r="AZ4" s="170"/>
      <c r="BB4" s="168" t="s">
        <v>345</v>
      </c>
      <c r="BC4" s="169"/>
      <c r="BD4" s="169"/>
      <c r="BE4" s="169"/>
      <c r="BF4" s="169"/>
      <c r="BG4" s="169"/>
      <c r="BH4" s="169"/>
      <c r="BI4" s="169"/>
      <c r="BJ4" s="169"/>
      <c r="BK4" s="169"/>
      <c r="BL4" s="169"/>
      <c r="BM4" s="170"/>
      <c r="BO4" s="168" t="s">
        <v>346</v>
      </c>
      <c r="BP4" s="169"/>
      <c r="BQ4" s="169"/>
      <c r="BR4" s="169"/>
      <c r="BS4" s="169"/>
      <c r="BT4" s="169"/>
      <c r="BU4" s="169"/>
      <c r="BV4" s="169"/>
      <c r="BW4" s="169"/>
      <c r="BX4" s="169"/>
      <c r="BY4" s="169"/>
      <c r="BZ4" s="170"/>
      <c r="CB4" s="168" t="s">
        <v>347</v>
      </c>
      <c r="CC4" s="169"/>
      <c r="CD4" s="169"/>
      <c r="CE4" s="169"/>
      <c r="CF4" s="169"/>
      <c r="CG4" s="169"/>
      <c r="CH4" s="169"/>
      <c r="CI4" s="169"/>
      <c r="CJ4" s="169"/>
      <c r="CK4" s="169"/>
      <c r="CL4" s="169"/>
      <c r="CM4" s="170"/>
    </row>
    <row r="5" spans="1:91" x14ac:dyDescent="0.25">
      <c r="A5" s="89" t="s">
        <v>40</v>
      </c>
      <c r="B5" s="207" t="s">
        <v>259</v>
      </c>
      <c r="C5" s="208"/>
      <c r="D5" s="208"/>
      <c r="E5" s="208"/>
      <c r="F5" s="208"/>
      <c r="G5" s="208"/>
      <c r="H5" s="208"/>
      <c r="I5" s="208"/>
      <c r="J5" s="208"/>
      <c r="K5" s="208"/>
      <c r="L5" s="208"/>
      <c r="M5" s="209"/>
      <c r="O5" s="207" t="s">
        <v>259</v>
      </c>
      <c r="P5" s="208"/>
      <c r="Q5" s="208"/>
      <c r="R5" s="208"/>
      <c r="S5" s="208"/>
      <c r="T5" s="208"/>
      <c r="U5" s="208"/>
      <c r="V5" s="208"/>
      <c r="W5" s="208"/>
      <c r="X5" s="208"/>
      <c r="Y5" s="208"/>
      <c r="Z5" s="209"/>
      <c r="AB5" s="168" t="s">
        <v>43</v>
      </c>
      <c r="AC5" s="169"/>
      <c r="AD5" s="169"/>
      <c r="AE5" s="169"/>
      <c r="AF5" s="169"/>
      <c r="AG5" s="169"/>
      <c r="AH5" s="169"/>
      <c r="AI5" s="169"/>
      <c r="AJ5" s="169"/>
      <c r="AK5" s="169"/>
      <c r="AL5" s="169"/>
      <c r="AM5" s="170"/>
      <c r="AO5" s="168" t="s">
        <v>43</v>
      </c>
      <c r="AP5" s="169"/>
      <c r="AQ5" s="169"/>
      <c r="AR5" s="169"/>
      <c r="AS5" s="169"/>
      <c r="AT5" s="169"/>
      <c r="AU5" s="169"/>
      <c r="AV5" s="169"/>
      <c r="AW5" s="169"/>
      <c r="AX5" s="169"/>
      <c r="AY5" s="169"/>
      <c r="AZ5" s="170"/>
      <c r="BB5" s="168" t="s">
        <v>43</v>
      </c>
      <c r="BC5" s="169"/>
      <c r="BD5" s="169"/>
      <c r="BE5" s="169"/>
      <c r="BF5" s="169"/>
      <c r="BG5" s="169"/>
      <c r="BH5" s="169"/>
      <c r="BI5" s="169"/>
      <c r="BJ5" s="169"/>
      <c r="BK5" s="169"/>
      <c r="BL5" s="169"/>
      <c r="BM5" s="170"/>
      <c r="BO5" s="168" t="s">
        <v>43</v>
      </c>
      <c r="BP5" s="169"/>
      <c r="BQ5" s="169"/>
      <c r="BR5" s="169"/>
      <c r="BS5" s="169"/>
      <c r="BT5" s="169"/>
      <c r="BU5" s="169"/>
      <c r="BV5" s="169"/>
      <c r="BW5" s="169"/>
      <c r="BX5" s="169"/>
      <c r="BY5" s="169"/>
      <c r="BZ5" s="170"/>
      <c r="CB5" s="168" t="s">
        <v>43</v>
      </c>
      <c r="CC5" s="169"/>
      <c r="CD5" s="169"/>
      <c r="CE5" s="169"/>
      <c r="CF5" s="169"/>
      <c r="CG5" s="169"/>
      <c r="CH5" s="169"/>
      <c r="CI5" s="169"/>
      <c r="CJ5" s="169"/>
      <c r="CK5" s="169"/>
      <c r="CL5" s="169"/>
      <c r="CM5" s="170"/>
    </row>
    <row r="6" spans="1:91" ht="82.2" customHeight="1" x14ac:dyDescent="0.25">
      <c r="A6" s="89" t="s">
        <v>45</v>
      </c>
      <c r="B6" s="168" t="s">
        <v>348</v>
      </c>
      <c r="C6" s="169"/>
      <c r="D6" s="169"/>
      <c r="E6" s="169"/>
      <c r="F6" s="169"/>
      <c r="G6" s="169"/>
      <c r="H6" s="169"/>
      <c r="I6" s="169"/>
      <c r="J6" s="169"/>
      <c r="K6" s="169"/>
      <c r="L6" s="169"/>
      <c r="M6" s="170"/>
      <c r="O6" s="168" t="s">
        <v>349</v>
      </c>
      <c r="P6" s="169"/>
      <c r="Q6" s="169"/>
      <c r="R6" s="169"/>
      <c r="S6" s="169"/>
      <c r="T6" s="169"/>
      <c r="U6" s="169"/>
      <c r="V6" s="169"/>
      <c r="W6" s="169"/>
      <c r="X6" s="169"/>
      <c r="Y6" s="169"/>
      <c r="Z6" s="170"/>
      <c r="AB6" s="168" t="s">
        <v>350</v>
      </c>
      <c r="AC6" s="169"/>
      <c r="AD6" s="169"/>
      <c r="AE6" s="169"/>
      <c r="AF6" s="169"/>
      <c r="AG6" s="169"/>
      <c r="AH6" s="169"/>
      <c r="AI6" s="169"/>
      <c r="AJ6" s="169"/>
      <c r="AK6" s="169"/>
      <c r="AL6" s="169"/>
      <c r="AM6" s="170"/>
      <c r="AO6" s="168" t="s">
        <v>351</v>
      </c>
      <c r="AP6" s="169"/>
      <c r="AQ6" s="169"/>
      <c r="AR6" s="169"/>
      <c r="AS6" s="169"/>
      <c r="AT6" s="169"/>
      <c r="AU6" s="169"/>
      <c r="AV6" s="169"/>
      <c r="AW6" s="169"/>
      <c r="AX6" s="169"/>
      <c r="AY6" s="169"/>
      <c r="AZ6" s="170"/>
      <c r="BB6" s="168" t="s">
        <v>352</v>
      </c>
      <c r="BC6" s="169"/>
      <c r="BD6" s="169"/>
      <c r="BE6" s="169"/>
      <c r="BF6" s="169"/>
      <c r="BG6" s="169"/>
      <c r="BH6" s="169"/>
      <c r="BI6" s="169"/>
      <c r="BJ6" s="169"/>
      <c r="BK6" s="169"/>
      <c r="BL6" s="169"/>
      <c r="BM6" s="170"/>
      <c r="BO6" s="168" t="s">
        <v>353</v>
      </c>
      <c r="BP6" s="169"/>
      <c r="BQ6" s="169"/>
      <c r="BR6" s="169"/>
      <c r="BS6" s="169"/>
      <c r="BT6" s="169"/>
      <c r="BU6" s="169"/>
      <c r="BV6" s="169"/>
      <c r="BW6" s="169"/>
      <c r="BX6" s="169"/>
      <c r="BY6" s="169"/>
      <c r="BZ6" s="170"/>
      <c r="CB6" s="168" t="s">
        <v>354</v>
      </c>
      <c r="CC6" s="169"/>
      <c r="CD6" s="169"/>
      <c r="CE6" s="169"/>
      <c r="CF6" s="169"/>
      <c r="CG6" s="169"/>
      <c r="CH6" s="169"/>
      <c r="CI6" s="169"/>
      <c r="CJ6" s="169"/>
      <c r="CK6" s="169"/>
      <c r="CL6" s="169"/>
      <c r="CM6" s="170"/>
    </row>
    <row r="7" spans="1:91" x14ac:dyDescent="0.25">
      <c r="A7" s="89" t="s">
        <v>65</v>
      </c>
      <c r="B7" s="210">
        <v>45009</v>
      </c>
      <c r="C7" s="211"/>
      <c r="D7" s="211"/>
      <c r="E7" s="211"/>
      <c r="F7" s="211"/>
      <c r="G7" s="211"/>
      <c r="H7" s="211"/>
      <c r="I7" s="211"/>
      <c r="J7" s="211"/>
      <c r="K7" s="211"/>
      <c r="L7" s="211"/>
      <c r="M7" s="212"/>
      <c r="O7" s="210">
        <v>44951</v>
      </c>
      <c r="P7" s="211"/>
      <c r="Q7" s="211"/>
      <c r="R7" s="211"/>
      <c r="S7" s="211"/>
      <c r="T7" s="211"/>
      <c r="U7" s="211"/>
      <c r="V7" s="211"/>
      <c r="W7" s="211"/>
      <c r="X7" s="211"/>
      <c r="Y7" s="211"/>
      <c r="Z7" s="212"/>
      <c r="AB7" s="174">
        <v>45273</v>
      </c>
      <c r="AC7" s="175"/>
      <c r="AD7" s="175"/>
      <c r="AE7" s="175"/>
      <c r="AF7" s="175"/>
      <c r="AG7" s="175"/>
      <c r="AH7" s="175"/>
      <c r="AI7" s="175"/>
      <c r="AJ7" s="175"/>
      <c r="AK7" s="175"/>
      <c r="AL7" s="175"/>
      <c r="AM7" s="176"/>
      <c r="AO7" s="174">
        <v>45320</v>
      </c>
      <c r="AP7" s="175"/>
      <c r="AQ7" s="175"/>
      <c r="AR7" s="175"/>
      <c r="AS7" s="175"/>
      <c r="AT7" s="175"/>
      <c r="AU7" s="175"/>
      <c r="AV7" s="175"/>
      <c r="AW7" s="175"/>
      <c r="AX7" s="175"/>
      <c r="AY7" s="175"/>
      <c r="AZ7" s="176"/>
      <c r="BB7" s="174">
        <v>45461</v>
      </c>
      <c r="BC7" s="175"/>
      <c r="BD7" s="175"/>
      <c r="BE7" s="175"/>
      <c r="BF7" s="175"/>
      <c r="BG7" s="175"/>
      <c r="BH7" s="175"/>
      <c r="BI7" s="175"/>
      <c r="BJ7" s="175"/>
      <c r="BK7" s="175"/>
      <c r="BL7" s="175"/>
      <c r="BM7" s="176"/>
      <c r="BO7" s="174">
        <v>45580</v>
      </c>
      <c r="BP7" s="175"/>
      <c r="BQ7" s="175"/>
      <c r="BR7" s="175"/>
      <c r="BS7" s="175"/>
      <c r="BT7" s="175"/>
      <c r="BU7" s="175"/>
      <c r="BV7" s="175"/>
      <c r="BW7" s="175"/>
      <c r="BX7" s="175"/>
      <c r="BY7" s="175"/>
      <c r="BZ7" s="176"/>
      <c r="CB7" s="174">
        <v>45600</v>
      </c>
      <c r="CC7" s="175"/>
      <c r="CD7" s="175"/>
      <c r="CE7" s="175"/>
      <c r="CF7" s="175"/>
      <c r="CG7" s="175"/>
      <c r="CH7" s="175"/>
      <c r="CI7" s="175"/>
      <c r="CJ7" s="175"/>
      <c r="CK7" s="175"/>
      <c r="CL7" s="175"/>
      <c r="CM7" s="176"/>
    </row>
    <row r="8" spans="1:91" x14ac:dyDescent="0.25">
      <c r="A8" s="89" t="s">
        <v>76</v>
      </c>
      <c r="B8" s="207" t="s">
        <v>355</v>
      </c>
      <c r="C8" s="208"/>
      <c r="D8" s="208"/>
      <c r="E8" s="208"/>
      <c r="F8" s="208"/>
      <c r="G8" s="208"/>
      <c r="H8" s="208"/>
      <c r="I8" s="208"/>
      <c r="J8" s="208"/>
      <c r="K8" s="208"/>
      <c r="L8" s="208"/>
      <c r="M8" s="209"/>
      <c r="O8" s="207" t="s">
        <v>356</v>
      </c>
      <c r="P8" s="208"/>
      <c r="Q8" s="208"/>
      <c r="R8" s="208"/>
      <c r="S8" s="208"/>
      <c r="T8" s="208"/>
      <c r="U8" s="208"/>
      <c r="V8" s="208"/>
      <c r="W8" s="208"/>
      <c r="X8" s="208"/>
      <c r="Y8" s="208"/>
      <c r="Z8" s="209"/>
      <c r="AB8" s="168" t="s">
        <v>204</v>
      </c>
      <c r="AC8" s="169"/>
      <c r="AD8" s="169"/>
      <c r="AE8" s="169"/>
      <c r="AF8" s="169"/>
      <c r="AG8" s="169"/>
      <c r="AH8" s="169"/>
      <c r="AI8" s="169"/>
      <c r="AJ8" s="169"/>
      <c r="AK8" s="169"/>
      <c r="AL8" s="169"/>
      <c r="AM8" s="170"/>
      <c r="AO8" s="168" t="s">
        <v>357</v>
      </c>
      <c r="AP8" s="169"/>
      <c r="AQ8" s="169"/>
      <c r="AR8" s="169"/>
      <c r="AS8" s="169"/>
      <c r="AT8" s="169"/>
      <c r="AU8" s="169"/>
      <c r="AV8" s="169"/>
      <c r="AW8" s="169"/>
      <c r="AX8" s="169"/>
      <c r="AY8" s="169"/>
      <c r="AZ8" s="170"/>
      <c r="BB8" s="168" t="s">
        <v>358</v>
      </c>
      <c r="BC8" s="169"/>
      <c r="BD8" s="169"/>
      <c r="BE8" s="169"/>
      <c r="BF8" s="169"/>
      <c r="BG8" s="169"/>
      <c r="BH8" s="169"/>
      <c r="BI8" s="169"/>
      <c r="BJ8" s="169"/>
      <c r="BK8" s="169"/>
      <c r="BL8" s="169"/>
      <c r="BM8" s="170"/>
      <c r="BO8" s="168" t="s">
        <v>359</v>
      </c>
      <c r="BP8" s="169"/>
      <c r="BQ8" s="169"/>
      <c r="BR8" s="169"/>
      <c r="BS8" s="169"/>
      <c r="BT8" s="169"/>
      <c r="BU8" s="169"/>
      <c r="BV8" s="169"/>
      <c r="BW8" s="169"/>
      <c r="BX8" s="169"/>
      <c r="BY8" s="169"/>
      <c r="BZ8" s="170"/>
      <c r="CB8" s="168" t="s">
        <v>360</v>
      </c>
      <c r="CC8" s="169"/>
      <c r="CD8" s="169"/>
      <c r="CE8" s="169"/>
      <c r="CF8" s="169"/>
      <c r="CG8" s="169"/>
      <c r="CH8" s="169"/>
      <c r="CI8" s="169"/>
      <c r="CJ8" s="169"/>
      <c r="CK8" s="169"/>
      <c r="CL8" s="169"/>
      <c r="CM8" s="170"/>
    </row>
    <row r="9" spans="1:91" x14ac:dyDescent="0.25">
      <c r="A9" s="89" t="s">
        <v>93</v>
      </c>
      <c r="B9" s="207" t="s">
        <v>361</v>
      </c>
      <c r="C9" s="208"/>
      <c r="D9" s="208"/>
      <c r="E9" s="208"/>
      <c r="F9" s="208"/>
      <c r="G9" s="208"/>
      <c r="H9" s="208"/>
      <c r="I9" s="208"/>
      <c r="J9" s="208"/>
      <c r="K9" s="208"/>
      <c r="L9" s="208"/>
      <c r="M9" s="209"/>
      <c r="O9" s="207" t="s">
        <v>362</v>
      </c>
      <c r="P9" s="208"/>
      <c r="Q9" s="208"/>
      <c r="R9" s="208"/>
      <c r="S9" s="208"/>
      <c r="T9" s="208"/>
      <c r="U9" s="208"/>
      <c r="V9" s="208"/>
      <c r="W9" s="208"/>
      <c r="X9" s="208"/>
      <c r="Y9" s="208"/>
      <c r="Z9" s="209"/>
      <c r="AB9" s="168" t="s">
        <v>363</v>
      </c>
      <c r="AC9" s="169"/>
      <c r="AD9" s="169"/>
      <c r="AE9" s="169"/>
      <c r="AF9" s="169"/>
      <c r="AG9" s="169"/>
      <c r="AH9" s="169"/>
      <c r="AI9" s="169"/>
      <c r="AJ9" s="169"/>
      <c r="AK9" s="169"/>
      <c r="AL9" s="169"/>
      <c r="AM9" s="170"/>
      <c r="AO9" s="168" t="s">
        <v>364</v>
      </c>
      <c r="AP9" s="169"/>
      <c r="AQ9" s="169"/>
      <c r="AR9" s="169"/>
      <c r="AS9" s="169"/>
      <c r="AT9" s="169"/>
      <c r="AU9" s="169"/>
      <c r="AV9" s="169"/>
      <c r="AW9" s="169"/>
      <c r="AX9" s="169"/>
      <c r="AY9" s="169"/>
      <c r="AZ9" s="170"/>
      <c r="BB9" s="168" t="s">
        <v>365</v>
      </c>
      <c r="BC9" s="169"/>
      <c r="BD9" s="169"/>
      <c r="BE9" s="169"/>
      <c r="BF9" s="169"/>
      <c r="BG9" s="169"/>
      <c r="BH9" s="169"/>
      <c r="BI9" s="169"/>
      <c r="BJ9" s="169"/>
      <c r="BK9" s="169"/>
      <c r="BL9" s="169"/>
      <c r="BM9" s="170"/>
      <c r="BO9" s="168" t="s">
        <v>366</v>
      </c>
      <c r="BP9" s="169"/>
      <c r="BQ9" s="169"/>
      <c r="BR9" s="169"/>
      <c r="BS9" s="169"/>
      <c r="BT9" s="169"/>
      <c r="BU9" s="169"/>
      <c r="BV9" s="169"/>
      <c r="BW9" s="169"/>
      <c r="BX9" s="169"/>
      <c r="BY9" s="169"/>
      <c r="BZ9" s="170"/>
      <c r="CB9" s="168" t="s">
        <v>367</v>
      </c>
      <c r="CC9" s="169"/>
      <c r="CD9" s="169"/>
      <c r="CE9" s="169"/>
      <c r="CF9" s="169"/>
      <c r="CG9" s="169"/>
      <c r="CH9" s="169"/>
      <c r="CI9" s="169"/>
      <c r="CJ9" s="169"/>
      <c r="CK9" s="169"/>
      <c r="CL9" s="169"/>
      <c r="CM9" s="170"/>
    </row>
    <row r="10" spans="1:91" ht="55.2" customHeight="1" x14ac:dyDescent="0.25">
      <c r="A10" s="89" t="s">
        <v>111</v>
      </c>
      <c r="B10" s="207" t="s">
        <v>368</v>
      </c>
      <c r="C10" s="208"/>
      <c r="D10" s="208"/>
      <c r="E10" s="208"/>
      <c r="F10" s="208"/>
      <c r="G10" s="208"/>
      <c r="H10" s="208"/>
      <c r="I10" s="208"/>
      <c r="J10" s="208"/>
      <c r="K10" s="208"/>
      <c r="L10" s="208"/>
      <c r="M10" s="209"/>
      <c r="O10" s="207" t="s">
        <v>369</v>
      </c>
      <c r="P10" s="208"/>
      <c r="Q10" s="208"/>
      <c r="R10" s="208"/>
      <c r="S10" s="208"/>
      <c r="T10" s="208"/>
      <c r="U10" s="208"/>
      <c r="V10" s="208"/>
      <c r="W10" s="208"/>
      <c r="X10" s="208"/>
      <c r="Y10" s="208"/>
      <c r="Z10" s="209"/>
      <c r="AB10" s="168" t="s">
        <v>370</v>
      </c>
      <c r="AC10" s="169"/>
      <c r="AD10" s="169"/>
      <c r="AE10" s="169"/>
      <c r="AF10" s="169"/>
      <c r="AG10" s="169"/>
      <c r="AH10" s="169"/>
      <c r="AI10" s="169"/>
      <c r="AJ10" s="169"/>
      <c r="AK10" s="169"/>
      <c r="AL10" s="169"/>
      <c r="AM10" s="170"/>
      <c r="AO10" s="168" t="s">
        <v>397</v>
      </c>
      <c r="AP10" s="169"/>
      <c r="AQ10" s="169"/>
      <c r="AR10" s="169"/>
      <c r="AS10" s="169"/>
      <c r="AT10" s="169"/>
      <c r="AU10" s="169"/>
      <c r="AV10" s="169"/>
      <c r="AW10" s="169"/>
      <c r="AX10" s="169"/>
      <c r="AY10" s="169"/>
      <c r="AZ10" s="170"/>
      <c r="BB10" s="168" t="s">
        <v>398</v>
      </c>
      <c r="BC10" s="169"/>
      <c r="BD10" s="169"/>
      <c r="BE10" s="169"/>
      <c r="BF10" s="169"/>
      <c r="BG10" s="169"/>
      <c r="BH10" s="169"/>
      <c r="BI10" s="169"/>
      <c r="BJ10" s="169"/>
      <c r="BK10" s="169"/>
      <c r="BL10" s="169"/>
      <c r="BM10" s="170"/>
      <c r="BO10" s="168" t="s">
        <v>400</v>
      </c>
      <c r="BP10" s="169"/>
      <c r="BQ10" s="169"/>
      <c r="BR10" s="169"/>
      <c r="BS10" s="169"/>
      <c r="BT10" s="169"/>
      <c r="BU10" s="169"/>
      <c r="BV10" s="169"/>
      <c r="BW10" s="169"/>
      <c r="BX10" s="169"/>
      <c r="BY10" s="169"/>
      <c r="BZ10" s="170"/>
      <c r="CB10" s="168" t="s">
        <v>399</v>
      </c>
      <c r="CC10" s="169"/>
      <c r="CD10" s="169"/>
      <c r="CE10" s="169"/>
      <c r="CF10" s="169"/>
      <c r="CG10" s="169"/>
      <c r="CH10" s="169"/>
      <c r="CI10" s="169"/>
      <c r="CJ10" s="169"/>
      <c r="CK10" s="169"/>
      <c r="CL10" s="169"/>
      <c r="CM10" s="170"/>
    </row>
    <row r="11" spans="1:91" x14ac:dyDescent="0.25">
      <c r="A11" s="90" t="s">
        <v>307</v>
      </c>
      <c r="B11" s="177">
        <f>HLOOKUP($3:$3,[1]Hlookup!$3:$5,3,0)</f>
        <v>29.841398748000003</v>
      </c>
      <c r="C11" s="179"/>
      <c r="D11" s="179"/>
      <c r="E11" s="179"/>
      <c r="F11" s="179"/>
      <c r="G11" s="179"/>
      <c r="H11" s="179"/>
      <c r="I11" s="179"/>
      <c r="J11" s="179"/>
      <c r="K11" s="179"/>
      <c r="L11" s="179"/>
      <c r="M11" s="180"/>
      <c r="O11" s="177">
        <f>HLOOKUP($3:$3,[1]Hlookup!$3:$5,3,0)</f>
        <v>175.412785593</v>
      </c>
      <c r="P11" s="179"/>
      <c r="Q11" s="179"/>
      <c r="R11" s="179"/>
      <c r="S11" s="179"/>
      <c r="T11" s="179"/>
      <c r="U11" s="179"/>
      <c r="V11" s="179"/>
      <c r="W11" s="179"/>
      <c r="X11" s="179"/>
      <c r="Y11" s="179"/>
      <c r="Z11" s="180"/>
      <c r="AB11" s="177">
        <f>HLOOKUP($3:$3,[1]Hlookup!$3:$5,3,0)</f>
        <v>336.53403224625299</v>
      </c>
      <c r="AC11" s="179"/>
      <c r="AD11" s="179"/>
      <c r="AE11" s="179"/>
      <c r="AF11" s="179"/>
      <c r="AG11" s="179"/>
      <c r="AH11" s="179"/>
      <c r="AI11" s="179"/>
      <c r="AJ11" s="179"/>
      <c r="AK11" s="179"/>
      <c r="AL11" s="179"/>
      <c r="AM11" s="180"/>
      <c r="AO11" s="177">
        <f>HLOOKUP($3:$3,[1]Hlookup!$3:$5,3,0)</f>
        <v>57.126411157000007</v>
      </c>
      <c r="AP11" s="179"/>
      <c r="AQ11" s="179"/>
      <c r="AR11" s="179"/>
      <c r="AS11" s="179"/>
      <c r="AT11" s="179"/>
      <c r="AU11" s="179"/>
      <c r="AV11" s="179"/>
      <c r="AW11" s="179"/>
      <c r="AX11" s="179"/>
      <c r="AY11" s="179"/>
      <c r="AZ11" s="180"/>
      <c r="BB11" s="177">
        <f>HLOOKUP($3:$3,[1]Hlookup!$3:$5,3,0)</f>
        <v>3.7860337308339909</v>
      </c>
      <c r="BC11" s="179"/>
      <c r="BD11" s="179"/>
      <c r="BE11" s="179"/>
      <c r="BF11" s="179"/>
      <c r="BG11" s="179"/>
      <c r="BH11" s="179"/>
      <c r="BI11" s="179"/>
      <c r="BJ11" s="179"/>
      <c r="BK11" s="179"/>
      <c r="BL11" s="179"/>
      <c r="BM11" s="180"/>
      <c r="BO11" s="177">
        <f>HLOOKUP($3:$3,[1]Hlookup!$3:$5,3,0)</f>
        <v>22.086312208000002</v>
      </c>
      <c r="BP11" s="179"/>
      <c r="BQ11" s="179"/>
      <c r="BR11" s="179"/>
      <c r="BS11" s="179"/>
      <c r="BT11" s="179"/>
      <c r="BU11" s="179"/>
      <c r="BV11" s="179"/>
      <c r="BW11" s="179"/>
      <c r="BX11" s="179"/>
      <c r="BY11" s="179"/>
      <c r="BZ11" s="180"/>
      <c r="CB11" s="177">
        <f>HLOOKUP($3:$3,[1]Hlookup!$3:$5,3,0)</f>
        <v>9.6969816590000004</v>
      </c>
      <c r="CC11" s="179"/>
      <c r="CD11" s="179"/>
      <c r="CE11" s="179"/>
      <c r="CF11" s="179"/>
      <c r="CG11" s="179"/>
      <c r="CH11" s="179"/>
      <c r="CI11" s="179"/>
      <c r="CJ11" s="179"/>
      <c r="CK11" s="179"/>
      <c r="CL11" s="179"/>
      <c r="CM11" s="180"/>
    </row>
    <row r="12" spans="1:91" ht="13.95" customHeight="1" x14ac:dyDescent="0.25">
      <c r="A12" s="89" t="s">
        <v>388</v>
      </c>
      <c r="B12" s="177" t="str">
        <f>HLOOKUP($3:$3,[1]Hlookup!$3:$5,2,0)</f>
        <v>Base Expense Ratio - Regular Plan: 0.41, Direct Plan: 0.17</v>
      </c>
      <c r="C12" s="179"/>
      <c r="D12" s="179"/>
      <c r="E12" s="179"/>
      <c r="F12" s="179"/>
      <c r="G12" s="179"/>
      <c r="H12" s="179"/>
      <c r="I12" s="179"/>
      <c r="J12" s="179"/>
      <c r="K12" s="179"/>
      <c r="L12" s="179"/>
      <c r="M12" s="180"/>
      <c r="O12" s="177" t="str">
        <f>HLOOKUP($3:$3,[1]Hlookup!$3:$5,2,0)</f>
        <v>Base Expense Ratio - Regular Plan: 0.37, Direct Plan: 0.16</v>
      </c>
      <c r="P12" s="179"/>
      <c r="Q12" s="179"/>
      <c r="R12" s="179"/>
      <c r="S12" s="179"/>
      <c r="T12" s="179"/>
      <c r="U12" s="179"/>
      <c r="V12" s="179"/>
      <c r="W12" s="179"/>
      <c r="X12" s="179"/>
      <c r="Y12" s="179"/>
      <c r="Z12" s="180"/>
      <c r="AB12" s="177" t="str">
        <f>HLOOKUP($3:$3,[1]Hlookup!$3:$5,2,0)</f>
        <v>Base Expense Ratio - 0.5</v>
      </c>
      <c r="AC12" s="179"/>
      <c r="AD12" s="179"/>
      <c r="AE12" s="179"/>
      <c r="AF12" s="179"/>
      <c r="AG12" s="179"/>
      <c r="AH12" s="179"/>
      <c r="AI12" s="179"/>
      <c r="AJ12" s="179"/>
      <c r="AK12" s="179"/>
      <c r="AL12" s="179"/>
      <c r="AM12" s="180"/>
      <c r="AO12" s="177" t="str">
        <f>HLOOKUP($3:$3,[1]Hlookup!$3:$5,2,0)</f>
        <v>Base Expense Ratio - Regular Plan: 0.48, Direct Plan: 0.22</v>
      </c>
      <c r="AP12" s="179"/>
      <c r="AQ12" s="179"/>
      <c r="AR12" s="179"/>
      <c r="AS12" s="179"/>
      <c r="AT12" s="179"/>
      <c r="AU12" s="179"/>
      <c r="AV12" s="179"/>
      <c r="AW12" s="179"/>
      <c r="AX12" s="179"/>
      <c r="AY12" s="179"/>
      <c r="AZ12" s="180"/>
      <c r="BB12" s="177" t="str">
        <f>HLOOKUP($3:$3,[1]Hlookup!$3:$5,2,0)</f>
        <v>Base Expense Ratio - 0.32</v>
      </c>
      <c r="BC12" s="179"/>
      <c r="BD12" s="179"/>
      <c r="BE12" s="179"/>
      <c r="BF12" s="179"/>
      <c r="BG12" s="179"/>
      <c r="BH12" s="179"/>
      <c r="BI12" s="179"/>
      <c r="BJ12" s="179"/>
      <c r="BK12" s="179"/>
      <c r="BL12" s="179"/>
      <c r="BM12" s="180"/>
      <c r="BO12" s="177" t="str">
        <f>HLOOKUP($3:$3,[1]Hlookup!$3:$5,2,0)</f>
        <v>Base Expense Ratio - Regular Plan: 0.9, Direct Plan: 0.37</v>
      </c>
      <c r="BP12" s="179"/>
      <c r="BQ12" s="179"/>
      <c r="BR12" s="179"/>
      <c r="BS12" s="179"/>
      <c r="BT12" s="179"/>
      <c r="BU12" s="179"/>
      <c r="BV12" s="179"/>
      <c r="BW12" s="179"/>
      <c r="BX12" s="179"/>
      <c r="BY12" s="179"/>
      <c r="BZ12" s="180"/>
      <c r="CB12" s="177" t="str">
        <f>HLOOKUP($3:$3,[1]Hlookup!$3:$5,2,0)</f>
        <v>Base Expense Ratio - Regular Plan: 0.9, Direct Plan: 0.33</v>
      </c>
      <c r="CC12" s="179"/>
      <c r="CD12" s="179"/>
      <c r="CE12" s="179"/>
      <c r="CF12" s="179"/>
      <c r="CG12" s="179"/>
      <c r="CH12" s="179"/>
      <c r="CI12" s="179"/>
      <c r="CJ12" s="179"/>
      <c r="CK12" s="179"/>
      <c r="CL12" s="179"/>
      <c r="CM12" s="180"/>
    </row>
    <row r="13" spans="1:91" ht="13.95" customHeight="1" x14ac:dyDescent="0.25">
      <c r="A13" s="225" t="s">
        <v>129</v>
      </c>
      <c r="B13" s="184" t="s">
        <v>334</v>
      </c>
      <c r="C13" s="152" t="s">
        <v>131</v>
      </c>
      <c r="D13" s="153"/>
      <c r="E13" s="152" t="s">
        <v>132</v>
      </c>
      <c r="F13" s="153"/>
      <c r="G13" s="152" t="s">
        <v>133</v>
      </c>
      <c r="H13" s="153"/>
      <c r="I13" s="152" t="s">
        <v>134</v>
      </c>
      <c r="J13" s="153"/>
      <c r="K13" s="152" t="s">
        <v>135</v>
      </c>
      <c r="L13" s="153"/>
      <c r="M13" s="154" t="s">
        <v>136</v>
      </c>
      <c r="O13" s="184" t="s">
        <v>371</v>
      </c>
      <c r="P13" s="152" t="s">
        <v>131</v>
      </c>
      <c r="Q13" s="153"/>
      <c r="R13" s="152" t="s">
        <v>132</v>
      </c>
      <c r="S13" s="153"/>
      <c r="T13" s="152" t="s">
        <v>133</v>
      </c>
      <c r="U13" s="153"/>
      <c r="V13" s="152" t="s">
        <v>134</v>
      </c>
      <c r="W13" s="153"/>
      <c r="X13" s="152" t="s">
        <v>135</v>
      </c>
      <c r="Y13" s="153"/>
      <c r="Z13" s="154" t="s">
        <v>136</v>
      </c>
      <c r="AB13" s="150" t="s">
        <v>336</v>
      </c>
      <c r="AC13" s="152" t="s">
        <v>131</v>
      </c>
      <c r="AD13" s="153"/>
      <c r="AE13" s="152" t="s">
        <v>132</v>
      </c>
      <c r="AF13" s="153"/>
      <c r="AG13" s="152" t="s">
        <v>133</v>
      </c>
      <c r="AH13" s="153"/>
      <c r="AI13" s="152" t="s">
        <v>134</v>
      </c>
      <c r="AJ13" s="153"/>
      <c r="AK13" s="152" t="s">
        <v>135</v>
      </c>
      <c r="AL13" s="153"/>
      <c r="AM13" s="154" t="s">
        <v>136</v>
      </c>
      <c r="AO13" s="150" t="s">
        <v>337</v>
      </c>
      <c r="AP13" s="152" t="s">
        <v>131</v>
      </c>
      <c r="AQ13" s="153"/>
      <c r="AR13" s="152" t="s">
        <v>132</v>
      </c>
      <c r="AS13" s="153"/>
      <c r="AT13" s="152" t="s">
        <v>133</v>
      </c>
      <c r="AU13" s="153"/>
      <c r="AV13" s="152" t="s">
        <v>134</v>
      </c>
      <c r="AW13" s="153"/>
      <c r="AX13" s="152" t="s">
        <v>135</v>
      </c>
      <c r="AY13" s="153"/>
      <c r="AZ13" s="154" t="s">
        <v>136</v>
      </c>
      <c r="BB13" s="150" t="s">
        <v>338</v>
      </c>
      <c r="BC13" s="152" t="s">
        <v>131</v>
      </c>
      <c r="BD13" s="153"/>
      <c r="BE13" s="152" t="s">
        <v>132</v>
      </c>
      <c r="BF13" s="153"/>
      <c r="BG13" s="152" t="s">
        <v>133</v>
      </c>
      <c r="BH13" s="153"/>
      <c r="BI13" s="152" t="s">
        <v>134</v>
      </c>
      <c r="BJ13" s="153"/>
      <c r="BK13" s="152" t="s">
        <v>135</v>
      </c>
      <c r="BL13" s="153"/>
      <c r="BM13" s="154" t="s">
        <v>136</v>
      </c>
      <c r="BO13" s="150" t="s">
        <v>372</v>
      </c>
      <c r="BP13" s="152" t="s">
        <v>131</v>
      </c>
      <c r="BQ13" s="153"/>
      <c r="BR13" s="152" t="s">
        <v>132</v>
      </c>
      <c r="BS13" s="153"/>
      <c r="BT13" s="152" t="s">
        <v>133</v>
      </c>
      <c r="BU13" s="153"/>
      <c r="BV13" s="152" t="s">
        <v>134</v>
      </c>
      <c r="BW13" s="153"/>
      <c r="BX13" s="152" t="s">
        <v>135</v>
      </c>
      <c r="BY13" s="153"/>
      <c r="BZ13" s="154" t="s">
        <v>136</v>
      </c>
      <c r="CB13" s="150" t="s">
        <v>373</v>
      </c>
      <c r="CC13" s="152" t="s">
        <v>131</v>
      </c>
      <c r="CD13" s="153"/>
      <c r="CE13" s="152" t="s">
        <v>132</v>
      </c>
      <c r="CF13" s="153"/>
      <c r="CG13" s="152" t="s">
        <v>133</v>
      </c>
      <c r="CH13" s="153"/>
      <c r="CI13" s="152" t="s">
        <v>134</v>
      </c>
      <c r="CJ13" s="153"/>
      <c r="CK13" s="152" t="s">
        <v>135</v>
      </c>
      <c r="CL13" s="153"/>
      <c r="CM13" s="154" t="s">
        <v>136</v>
      </c>
    </row>
    <row r="14" spans="1:91" ht="27.6" x14ac:dyDescent="0.25">
      <c r="A14" s="226"/>
      <c r="B14" s="185"/>
      <c r="C14" s="71" t="s">
        <v>142</v>
      </c>
      <c r="D14" s="72" t="s">
        <v>143</v>
      </c>
      <c r="E14" s="71" t="s">
        <v>142</v>
      </c>
      <c r="F14" s="72" t="s">
        <v>143</v>
      </c>
      <c r="G14" s="71" t="s">
        <v>142</v>
      </c>
      <c r="H14" s="72" t="s">
        <v>143</v>
      </c>
      <c r="I14" s="71" t="s">
        <v>142</v>
      </c>
      <c r="J14" s="72" t="s">
        <v>143</v>
      </c>
      <c r="K14" s="71" t="s">
        <v>142</v>
      </c>
      <c r="L14" s="72" t="s">
        <v>143</v>
      </c>
      <c r="M14" s="155"/>
      <c r="O14" s="185"/>
      <c r="P14" s="71" t="s">
        <v>142</v>
      </c>
      <c r="Q14" s="72" t="s">
        <v>143</v>
      </c>
      <c r="R14" s="71" t="s">
        <v>142</v>
      </c>
      <c r="S14" s="72" t="s">
        <v>143</v>
      </c>
      <c r="T14" s="71" t="s">
        <v>142</v>
      </c>
      <c r="U14" s="72" t="s">
        <v>143</v>
      </c>
      <c r="V14" s="71" t="s">
        <v>142</v>
      </c>
      <c r="W14" s="72" t="s">
        <v>143</v>
      </c>
      <c r="X14" s="71" t="s">
        <v>142</v>
      </c>
      <c r="Y14" s="72" t="s">
        <v>143</v>
      </c>
      <c r="Z14" s="155"/>
      <c r="AB14" s="151"/>
      <c r="AC14" s="71" t="s">
        <v>142</v>
      </c>
      <c r="AD14" s="72" t="s">
        <v>143</v>
      </c>
      <c r="AE14" s="71" t="s">
        <v>142</v>
      </c>
      <c r="AF14" s="72" t="s">
        <v>143</v>
      </c>
      <c r="AG14" s="71" t="s">
        <v>142</v>
      </c>
      <c r="AH14" s="72" t="s">
        <v>143</v>
      </c>
      <c r="AI14" s="71" t="s">
        <v>142</v>
      </c>
      <c r="AJ14" s="72" t="s">
        <v>143</v>
      </c>
      <c r="AK14" s="71" t="s">
        <v>142</v>
      </c>
      <c r="AL14" s="72" t="s">
        <v>143</v>
      </c>
      <c r="AM14" s="155"/>
      <c r="AO14" s="151"/>
      <c r="AP14" s="71" t="s">
        <v>142</v>
      </c>
      <c r="AQ14" s="72" t="s">
        <v>143</v>
      </c>
      <c r="AR14" s="71" t="s">
        <v>142</v>
      </c>
      <c r="AS14" s="72" t="s">
        <v>143</v>
      </c>
      <c r="AT14" s="71" t="s">
        <v>142</v>
      </c>
      <c r="AU14" s="72" t="s">
        <v>143</v>
      </c>
      <c r="AV14" s="71" t="s">
        <v>142</v>
      </c>
      <c r="AW14" s="72" t="s">
        <v>143</v>
      </c>
      <c r="AX14" s="71" t="s">
        <v>142</v>
      </c>
      <c r="AY14" s="72" t="s">
        <v>143</v>
      </c>
      <c r="AZ14" s="155"/>
      <c r="BB14" s="151"/>
      <c r="BC14" s="71" t="s">
        <v>142</v>
      </c>
      <c r="BD14" s="72" t="s">
        <v>143</v>
      </c>
      <c r="BE14" s="71" t="s">
        <v>142</v>
      </c>
      <c r="BF14" s="72" t="s">
        <v>143</v>
      </c>
      <c r="BG14" s="71" t="s">
        <v>142</v>
      </c>
      <c r="BH14" s="72" t="s">
        <v>143</v>
      </c>
      <c r="BI14" s="71" t="s">
        <v>142</v>
      </c>
      <c r="BJ14" s="72" t="s">
        <v>143</v>
      </c>
      <c r="BK14" s="71" t="s">
        <v>142</v>
      </c>
      <c r="BL14" s="72" t="s">
        <v>143</v>
      </c>
      <c r="BM14" s="155"/>
      <c r="BO14" s="151"/>
      <c r="BP14" s="71" t="s">
        <v>142</v>
      </c>
      <c r="BQ14" s="72" t="s">
        <v>143</v>
      </c>
      <c r="BR14" s="71" t="s">
        <v>142</v>
      </c>
      <c r="BS14" s="72" t="s">
        <v>143</v>
      </c>
      <c r="BT14" s="71" t="s">
        <v>142</v>
      </c>
      <c r="BU14" s="72" t="s">
        <v>143</v>
      </c>
      <c r="BV14" s="71" t="s">
        <v>142</v>
      </c>
      <c r="BW14" s="72" t="s">
        <v>143</v>
      </c>
      <c r="BX14" s="71" t="s">
        <v>142</v>
      </c>
      <c r="BY14" s="72" t="s">
        <v>143</v>
      </c>
      <c r="BZ14" s="155"/>
      <c r="CB14" s="151"/>
      <c r="CC14" s="71" t="s">
        <v>142</v>
      </c>
      <c r="CD14" s="72" t="s">
        <v>143</v>
      </c>
      <c r="CE14" s="71" t="s">
        <v>142</v>
      </c>
      <c r="CF14" s="72" t="s">
        <v>143</v>
      </c>
      <c r="CG14" s="71" t="s">
        <v>142</v>
      </c>
      <c r="CH14" s="72" t="s">
        <v>143</v>
      </c>
      <c r="CI14" s="71" t="s">
        <v>142</v>
      </c>
      <c r="CJ14" s="72" t="s">
        <v>143</v>
      </c>
      <c r="CK14" s="71" t="s">
        <v>142</v>
      </c>
      <c r="CL14" s="72" t="s">
        <v>143</v>
      </c>
      <c r="CM14" s="155"/>
    </row>
    <row r="15" spans="1:91" ht="14.4" customHeight="1" x14ac:dyDescent="0.25">
      <c r="A15" s="226"/>
      <c r="B15" s="95" t="s">
        <v>145</v>
      </c>
      <c r="C15" s="63">
        <v>10426.636399295592</v>
      </c>
      <c r="D15" s="63">
        <v>4.2663639929559238</v>
      </c>
      <c r="E15" s="63">
        <v>12281.333393286755</v>
      </c>
      <c r="F15" s="63">
        <v>7.0832057570783702</v>
      </c>
      <c r="G15" s="63" t="s">
        <v>42</v>
      </c>
      <c r="H15" s="63" t="s">
        <v>42</v>
      </c>
      <c r="I15" s="63">
        <v>12493.299999999967</v>
      </c>
      <c r="J15" s="63">
        <v>7.4347791729220125</v>
      </c>
      <c r="K15" s="63" t="s">
        <v>43</v>
      </c>
      <c r="L15" s="63" t="s">
        <v>43</v>
      </c>
      <c r="M15" s="115">
        <v>45009</v>
      </c>
      <c r="O15" s="98" t="s">
        <v>145</v>
      </c>
      <c r="P15" s="63">
        <v>10601.816613386109</v>
      </c>
      <c r="Q15" s="63">
        <v>6.0181661338610803</v>
      </c>
      <c r="R15" s="63">
        <v>12277.014508034697</v>
      </c>
      <c r="S15" s="63">
        <v>7.0706633538891284</v>
      </c>
      <c r="T15" s="63" t="s">
        <v>42</v>
      </c>
      <c r="U15" s="63" t="s">
        <v>42</v>
      </c>
      <c r="V15" s="63">
        <v>12535.799999999996</v>
      </c>
      <c r="W15" s="63">
        <v>7.1717160291982163</v>
      </c>
      <c r="X15" s="63" t="s">
        <v>43</v>
      </c>
      <c r="Y15" s="63" t="s">
        <v>43</v>
      </c>
      <c r="Z15" s="115">
        <v>44951</v>
      </c>
      <c r="AB15" s="101" t="s">
        <v>145</v>
      </c>
      <c r="AC15" s="63">
        <v>15690.996021990282</v>
      </c>
      <c r="AD15" s="63">
        <v>56.909960219902821</v>
      </c>
      <c r="AE15" s="63" t="s">
        <v>42</v>
      </c>
      <c r="AF15" s="63" t="s">
        <v>42</v>
      </c>
      <c r="AG15" s="63" t="s">
        <v>42</v>
      </c>
      <c r="AH15" s="63" t="s">
        <v>42</v>
      </c>
      <c r="AI15" s="63">
        <v>23734.809006399777</v>
      </c>
      <c r="AJ15" s="63">
        <v>43.770787254170898</v>
      </c>
      <c r="AK15" s="63" t="s">
        <v>43</v>
      </c>
      <c r="AL15" s="63" t="s">
        <v>43</v>
      </c>
      <c r="AM15" s="115">
        <v>45273</v>
      </c>
      <c r="AO15" s="101" t="s">
        <v>145</v>
      </c>
      <c r="AP15" s="63">
        <v>9899.5661470486248</v>
      </c>
      <c r="AQ15" s="63">
        <v>-1.0043385295137486</v>
      </c>
      <c r="AR15" s="63" t="s">
        <v>42</v>
      </c>
      <c r="AS15" s="63" t="s">
        <v>42</v>
      </c>
      <c r="AT15" s="63" t="s">
        <v>42</v>
      </c>
      <c r="AU15" s="63" t="s">
        <v>42</v>
      </c>
      <c r="AV15" s="63">
        <v>11157.899999999956</v>
      </c>
      <c r="AW15" s="63">
        <v>4.98529351128989</v>
      </c>
      <c r="AX15" s="63" t="s">
        <v>43</v>
      </c>
      <c r="AY15" s="63" t="s">
        <v>43</v>
      </c>
      <c r="AZ15" s="115">
        <v>45320</v>
      </c>
      <c r="BB15" s="101" t="s">
        <v>145</v>
      </c>
      <c r="BC15" s="63">
        <v>10021.061744741824</v>
      </c>
      <c r="BD15" s="63">
        <v>0.21061744741823762</v>
      </c>
      <c r="BE15" s="63" t="s">
        <v>42</v>
      </c>
      <c r="BF15" s="63" t="s">
        <v>42</v>
      </c>
      <c r="BG15" s="63" t="s">
        <v>42</v>
      </c>
      <c r="BH15" s="63" t="s">
        <v>42</v>
      </c>
      <c r="BI15" s="63">
        <v>10923.080278107631</v>
      </c>
      <c r="BJ15" s="63">
        <v>4.8460531295424492</v>
      </c>
      <c r="BK15" s="63" t="s">
        <v>43</v>
      </c>
      <c r="BL15" s="63" t="s">
        <v>43</v>
      </c>
      <c r="BM15" s="115">
        <v>45461</v>
      </c>
      <c r="BO15" s="101" t="s">
        <v>145</v>
      </c>
      <c r="BP15" s="63">
        <v>10166.020530389873</v>
      </c>
      <c r="BQ15" s="63">
        <v>1.6602053038987208</v>
      </c>
      <c r="BR15" s="63" t="s">
        <v>42</v>
      </c>
      <c r="BS15" s="63" t="s">
        <v>42</v>
      </c>
      <c r="BT15" s="63" t="s">
        <v>42</v>
      </c>
      <c r="BU15" s="63" t="s">
        <v>42</v>
      </c>
      <c r="BV15" s="63">
        <v>7893.0000000000009</v>
      </c>
      <c r="BW15" s="63">
        <v>-14.244453330619965</v>
      </c>
      <c r="BX15" s="63" t="s">
        <v>43</v>
      </c>
      <c r="BY15" s="63" t="s">
        <v>43</v>
      </c>
      <c r="BZ15" s="115">
        <v>45580</v>
      </c>
      <c r="CB15" s="101" t="s">
        <v>145</v>
      </c>
      <c r="CC15" s="63">
        <v>10995.911092472215</v>
      </c>
      <c r="CD15" s="63">
        <v>9.9591109247221468</v>
      </c>
      <c r="CE15" s="63" t="s">
        <v>42</v>
      </c>
      <c r="CF15" s="63" t="s">
        <v>42</v>
      </c>
      <c r="CG15" s="63" t="s">
        <v>42</v>
      </c>
      <c r="CH15" s="63" t="s">
        <v>42</v>
      </c>
      <c r="CI15" s="63">
        <v>10487.900000000001</v>
      </c>
      <c r="CJ15" s="63">
        <v>3.2600468811961436</v>
      </c>
      <c r="CK15" s="63" t="s">
        <v>43</v>
      </c>
      <c r="CL15" s="63" t="s">
        <v>43</v>
      </c>
      <c r="CM15" s="115">
        <v>45600</v>
      </c>
    </row>
    <row r="16" spans="1:91" ht="14.4" x14ac:dyDescent="0.25">
      <c r="A16" s="226"/>
      <c r="B16" s="95" t="s">
        <v>147</v>
      </c>
      <c r="C16" s="63">
        <v>10457.787361088078</v>
      </c>
      <c r="D16" s="63">
        <v>4.5778736108807783</v>
      </c>
      <c r="E16" s="63">
        <v>12392.501341387804</v>
      </c>
      <c r="F16" s="63">
        <v>7.4050393377431023</v>
      </c>
      <c r="G16" s="63" t="s">
        <v>42</v>
      </c>
      <c r="H16" s="63" t="s">
        <v>42</v>
      </c>
      <c r="I16" s="63" t="s">
        <v>43</v>
      </c>
      <c r="J16" s="63" t="s">
        <v>43</v>
      </c>
      <c r="K16" s="63">
        <v>12610.000000000002</v>
      </c>
      <c r="L16" s="63">
        <v>7.7570578641801058</v>
      </c>
      <c r="M16" s="115">
        <v>45009</v>
      </c>
      <c r="O16" s="98" t="s">
        <v>147</v>
      </c>
      <c r="P16" s="63">
        <v>10633.273973523275</v>
      </c>
      <c r="Q16" s="63">
        <v>6.3327397352327619</v>
      </c>
      <c r="R16" s="63">
        <v>12387.896482764978</v>
      </c>
      <c r="S16" s="63">
        <v>7.3917464872553129</v>
      </c>
      <c r="T16" s="63" t="s">
        <v>42</v>
      </c>
      <c r="U16" s="63" t="s">
        <v>42</v>
      </c>
      <c r="V16" s="63" t="s">
        <v>43</v>
      </c>
      <c r="W16" s="63" t="s">
        <v>43</v>
      </c>
      <c r="X16" s="63">
        <v>12658.69999999999</v>
      </c>
      <c r="Y16" s="63">
        <v>7.492631225943569</v>
      </c>
      <c r="Z16" s="115">
        <v>44951</v>
      </c>
      <c r="AB16" s="102" t="s">
        <v>204</v>
      </c>
      <c r="AC16" s="63">
        <v>15945.93731368708</v>
      </c>
      <c r="AD16" s="63">
        <v>59.459373136870795</v>
      </c>
      <c r="AE16" s="63" t="s">
        <v>42</v>
      </c>
      <c r="AF16" s="63" t="s">
        <v>42</v>
      </c>
      <c r="AG16" s="63" t="s">
        <v>42</v>
      </c>
      <c r="AH16" s="63" t="s">
        <v>42</v>
      </c>
      <c r="AI16" s="63">
        <v>24578.588073123505</v>
      </c>
      <c r="AJ16" s="63">
        <v>45.895836934206848</v>
      </c>
      <c r="AK16" s="63">
        <v>24578.588073123505</v>
      </c>
      <c r="AL16" s="63">
        <v>45.895836934206848</v>
      </c>
      <c r="AM16" s="115"/>
      <c r="AO16" s="101" t="s">
        <v>147</v>
      </c>
      <c r="AP16" s="63">
        <v>9938.5544402362411</v>
      </c>
      <c r="AQ16" s="63">
        <v>-0.6144555976375865</v>
      </c>
      <c r="AR16" s="63" t="s">
        <v>42</v>
      </c>
      <c r="AS16" s="63" t="s">
        <v>42</v>
      </c>
      <c r="AT16" s="63" t="s">
        <v>42</v>
      </c>
      <c r="AU16" s="63" t="s">
        <v>42</v>
      </c>
      <c r="AV16" s="63" t="s">
        <v>43</v>
      </c>
      <c r="AW16" s="63" t="s">
        <v>43</v>
      </c>
      <c r="AX16" s="63">
        <v>11257.499999999991</v>
      </c>
      <c r="AY16" s="63">
        <v>5.4003931702854224</v>
      </c>
      <c r="AZ16" s="115">
        <v>45320</v>
      </c>
      <c r="BB16" s="101" t="s">
        <v>374</v>
      </c>
      <c r="BC16" s="63">
        <v>10038.481153629011</v>
      </c>
      <c r="BD16" s="63">
        <v>0.38481153629010834</v>
      </c>
      <c r="BE16" s="63" t="s">
        <v>42</v>
      </c>
      <c r="BF16" s="63" t="s">
        <v>42</v>
      </c>
      <c r="BG16" s="63" t="s">
        <v>42</v>
      </c>
      <c r="BH16" s="63" t="s">
        <v>42</v>
      </c>
      <c r="BI16" s="63">
        <v>11000.228027744048</v>
      </c>
      <c r="BJ16" s="63">
        <v>5.2423003041885963</v>
      </c>
      <c r="BK16" s="63">
        <v>11000.228027744048</v>
      </c>
      <c r="BL16" s="63">
        <v>5.2423003041885963</v>
      </c>
      <c r="BM16" s="63"/>
      <c r="BO16" s="102" t="s">
        <v>359</v>
      </c>
      <c r="BP16" s="63">
        <v>10353.383400938672</v>
      </c>
      <c r="BQ16" s="63">
        <v>3.533834009386716</v>
      </c>
      <c r="BR16" s="63" t="s">
        <v>42</v>
      </c>
      <c r="BS16" s="63" t="s">
        <v>42</v>
      </c>
      <c r="BT16" s="63" t="s">
        <v>42</v>
      </c>
      <c r="BU16" s="63" t="s">
        <v>42</v>
      </c>
      <c r="BV16" s="63">
        <v>8106.3598726866512</v>
      </c>
      <c r="BW16" s="63">
        <v>-12.745970700167074</v>
      </c>
      <c r="BX16" s="63">
        <v>8106.3598726866512</v>
      </c>
      <c r="BY16" s="63">
        <v>-12.745970700167074</v>
      </c>
      <c r="BZ16" s="115"/>
      <c r="CB16" s="101" t="s">
        <v>147</v>
      </c>
      <c r="CC16" s="63">
        <v>11071.52186406144</v>
      </c>
      <c r="CD16" s="63">
        <v>10.715218640614399</v>
      </c>
      <c r="CE16" s="63" t="s">
        <v>42</v>
      </c>
      <c r="CF16" s="63" t="s">
        <v>42</v>
      </c>
      <c r="CG16" s="63" t="s">
        <v>42</v>
      </c>
      <c r="CH16" s="63" t="s">
        <v>42</v>
      </c>
      <c r="CI16" s="63" t="s">
        <v>43</v>
      </c>
      <c r="CJ16" s="63" t="s">
        <v>43</v>
      </c>
      <c r="CK16" s="63">
        <v>10595.999999999998</v>
      </c>
      <c r="CL16" s="63">
        <v>3.9755884035563405</v>
      </c>
      <c r="CM16" s="115">
        <v>45600</v>
      </c>
    </row>
    <row r="17" spans="1:91" ht="14.4" x14ac:dyDescent="0.3">
      <c r="A17" s="226"/>
      <c r="B17" s="96" t="s">
        <v>355</v>
      </c>
      <c r="C17" s="63">
        <v>10524.403526764774</v>
      </c>
      <c r="D17" s="63">
        <v>5.2440352676477398</v>
      </c>
      <c r="E17" s="63">
        <v>12517.051507016888</v>
      </c>
      <c r="F17" s="63">
        <v>7.7633356563955092</v>
      </c>
      <c r="G17" s="63" t="s">
        <v>42</v>
      </c>
      <c r="H17" s="63" t="s">
        <v>42</v>
      </c>
      <c r="I17" s="63">
        <v>12750.626083606237</v>
      </c>
      <c r="J17" s="63">
        <v>8.1427360563362647</v>
      </c>
      <c r="K17" s="63">
        <v>12750.626083606237</v>
      </c>
      <c r="L17" s="63">
        <v>8.1427360563362647</v>
      </c>
      <c r="M17" s="63"/>
      <c r="O17" s="99" t="s">
        <v>356</v>
      </c>
      <c r="P17" s="63">
        <v>10654.543335081889</v>
      </c>
      <c r="Q17" s="63">
        <v>6.5454333508188967</v>
      </c>
      <c r="R17" s="63">
        <v>12474.007523592518</v>
      </c>
      <c r="S17" s="63">
        <v>7.6397800466899923</v>
      </c>
      <c r="T17" s="63" t="s">
        <v>42</v>
      </c>
      <c r="U17" s="63" t="s">
        <v>42</v>
      </c>
      <c r="V17" s="63">
        <v>12744.385239778898</v>
      </c>
      <c r="W17" s="63">
        <v>7.715095361265667</v>
      </c>
      <c r="X17" s="63">
        <v>12744.385239778898</v>
      </c>
      <c r="Y17" s="63">
        <v>7.715095361265667</v>
      </c>
      <c r="Z17" s="63"/>
      <c r="AB17" s="140" t="s">
        <v>156</v>
      </c>
      <c r="AC17" s="141"/>
      <c r="AD17" s="141"/>
      <c r="AE17" s="141"/>
      <c r="AF17" s="141"/>
      <c r="AG17" s="141"/>
      <c r="AH17" s="141"/>
      <c r="AI17" s="141"/>
      <c r="AJ17" s="141"/>
      <c r="AK17" s="141"/>
      <c r="AL17" s="141"/>
      <c r="AM17" s="142"/>
      <c r="AO17" s="102" t="s">
        <v>357</v>
      </c>
      <c r="AP17" s="63">
        <v>9972.4134090625266</v>
      </c>
      <c r="AQ17" s="63">
        <v>-0.27586590937472844</v>
      </c>
      <c r="AR17" s="63" t="s">
        <v>42</v>
      </c>
      <c r="AS17" s="63" t="s">
        <v>42</v>
      </c>
      <c r="AT17" s="63" t="s">
        <v>42</v>
      </c>
      <c r="AU17" s="63" t="s">
        <v>42</v>
      </c>
      <c r="AV17" s="63">
        <v>11319.818318649564</v>
      </c>
      <c r="AW17" s="63">
        <v>5.6590775161377005</v>
      </c>
      <c r="AX17" s="63">
        <v>11319.818318649564</v>
      </c>
      <c r="AY17" s="63">
        <v>5.6590775161377005</v>
      </c>
      <c r="AZ17" s="63"/>
      <c r="BB17" s="102" t="s">
        <v>153</v>
      </c>
      <c r="BC17" s="63">
        <v>9972.4134090625266</v>
      </c>
      <c r="BD17" s="63">
        <v>-0.27586590937472844</v>
      </c>
      <c r="BE17" s="63" t="s">
        <v>42</v>
      </c>
      <c r="BF17" s="63" t="s">
        <v>42</v>
      </c>
      <c r="BG17" s="63" t="s">
        <v>42</v>
      </c>
      <c r="BH17" s="63" t="s">
        <v>42</v>
      </c>
      <c r="BI17" s="63">
        <v>10380.965608754095</v>
      </c>
      <c r="BJ17" s="63">
        <v>2.0241660952181828</v>
      </c>
      <c r="BK17" s="63">
        <v>10380.965608754095</v>
      </c>
      <c r="BL17" s="63">
        <v>2.0241660952181828</v>
      </c>
      <c r="BM17" s="63"/>
      <c r="BO17" s="102" t="s">
        <v>153</v>
      </c>
      <c r="BP17" s="63">
        <v>9972.4134090625266</v>
      </c>
      <c r="BQ17" s="63">
        <v>-0.27586590937472844</v>
      </c>
      <c r="BR17" s="63" t="s">
        <v>42</v>
      </c>
      <c r="BS17" s="63" t="s">
        <v>42</v>
      </c>
      <c r="BT17" s="63" t="s">
        <v>42</v>
      </c>
      <c r="BU17" s="63" t="s">
        <v>42</v>
      </c>
      <c r="BV17" s="63">
        <v>9725.2739423857329</v>
      </c>
      <c r="BW17" s="63">
        <v>-1.7929521119347647</v>
      </c>
      <c r="BX17" s="63">
        <v>9725.2739423857329</v>
      </c>
      <c r="BY17" s="63">
        <v>-1.7929521119347647</v>
      </c>
      <c r="BZ17" s="117"/>
      <c r="CB17" s="102" t="s">
        <v>78</v>
      </c>
      <c r="CC17" s="63">
        <v>11139.950654652517</v>
      </c>
      <c r="CD17" s="63">
        <v>11.399506546525174</v>
      </c>
      <c r="CE17" s="63" t="s">
        <v>42</v>
      </c>
      <c r="CF17" s="63" t="s">
        <v>42</v>
      </c>
      <c r="CG17" s="63" t="s">
        <v>42</v>
      </c>
      <c r="CH17" s="63" t="s">
        <v>42</v>
      </c>
      <c r="CI17" s="63">
        <v>10679.257877507729</v>
      </c>
      <c r="CJ17" s="63">
        <v>4.5250694560457605</v>
      </c>
      <c r="CK17" s="63">
        <v>10679.257877507729</v>
      </c>
      <c r="CL17" s="63">
        <v>4.5250694560457605</v>
      </c>
      <c r="CM17" s="115"/>
    </row>
    <row r="18" spans="1:91" ht="15" thickBot="1" x14ac:dyDescent="0.3">
      <c r="A18" s="227"/>
      <c r="B18" s="97" t="s">
        <v>228</v>
      </c>
      <c r="C18" s="63">
        <v>10461.607496403505</v>
      </c>
      <c r="D18" s="63">
        <v>4.616074964035044</v>
      </c>
      <c r="E18" s="63">
        <v>12087.106847004829</v>
      </c>
      <c r="F18" s="63">
        <v>6.5162209451215203</v>
      </c>
      <c r="G18" s="63" t="s">
        <v>42</v>
      </c>
      <c r="H18" s="63" t="s">
        <v>42</v>
      </c>
      <c r="I18" s="63">
        <v>12193.114216365577</v>
      </c>
      <c r="J18" s="63">
        <v>6.5963022875211275</v>
      </c>
      <c r="K18" s="63">
        <v>12193.114216365577</v>
      </c>
      <c r="L18" s="63">
        <v>6.5963022875211275</v>
      </c>
      <c r="M18" s="63"/>
      <c r="O18" s="31" t="s">
        <v>375</v>
      </c>
      <c r="P18" s="63">
        <v>10461.607496403505</v>
      </c>
      <c r="Q18" s="63">
        <v>4.616074964035044</v>
      </c>
      <c r="R18" s="63">
        <v>12087.106847004829</v>
      </c>
      <c r="S18" s="63">
        <v>6.5162209451215203</v>
      </c>
      <c r="T18" s="63" t="s">
        <v>42</v>
      </c>
      <c r="U18" s="63" t="s">
        <v>42</v>
      </c>
      <c r="V18" s="63">
        <v>12295.926567370654</v>
      </c>
      <c r="W18" s="63">
        <v>6.5390202800432951</v>
      </c>
      <c r="X18" s="63">
        <v>12295.926567370654</v>
      </c>
      <c r="Y18" s="63">
        <v>6.5390202800432951</v>
      </c>
      <c r="Z18" s="63"/>
      <c r="AB18" s="143" t="s">
        <v>376</v>
      </c>
      <c r="AC18" s="144"/>
      <c r="AD18" s="144"/>
      <c r="AE18" s="144"/>
      <c r="AF18" s="144"/>
      <c r="AG18" s="144"/>
      <c r="AH18" s="144"/>
      <c r="AI18" s="144"/>
      <c r="AJ18" s="144"/>
      <c r="AK18" s="144"/>
      <c r="AL18" s="144"/>
      <c r="AM18" s="145"/>
      <c r="AO18" s="102" t="s">
        <v>154</v>
      </c>
      <c r="AP18" s="63">
        <v>9694.5989511590142</v>
      </c>
      <c r="AQ18" s="63">
        <v>-3.054010488409864</v>
      </c>
      <c r="AR18" s="63" t="s">
        <v>42</v>
      </c>
      <c r="AS18" s="63" t="s">
        <v>42</v>
      </c>
      <c r="AT18" s="63" t="s">
        <v>42</v>
      </c>
      <c r="AU18" s="63" t="s">
        <v>42</v>
      </c>
      <c r="AV18" s="63">
        <v>10960.009295813346</v>
      </c>
      <c r="AW18" s="63">
        <v>4.1543947180069374</v>
      </c>
      <c r="AX18" s="63">
        <v>10960.009295813346</v>
      </c>
      <c r="AY18" s="63">
        <v>4.1543947180069374</v>
      </c>
      <c r="AZ18" s="63"/>
      <c r="BB18" s="124"/>
      <c r="BC18" s="125"/>
      <c r="BD18" s="125"/>
      <c r="BE18" s="125"/>
      <c r="BF18" s="125"/>
      <c r="BG18" s="125"/>
      <c r="BH18" s="125"/>
      <c r="BI18" s="125"/>
      <c r="BJ18" s="125"/>
      <c r="BK18" s="125"/>
      <c r="BL18" s="125"/>
      <c r="BM18" s="126"/>
      <c r="BO18" s="53"/>
      <c r="BP18" s="64"/>
      <c r="BQ18" s="64"/>
      <c r="BR18" s="64"/>
      <c r="BS18" s="64"/>
      <c r="BT18" s="64"/>
      <c r="BU18" s="64"/>
      <c r="BV18" s="64"/>
      <c r="BW18" s="64"/>
      <c r="BX18" s="64"/>
      <c r="BY18" s="64"/>
      <c r="BZ18" s="65"/>
      <c r="CB18" s="102" t="s">
        <v>153</v>
      </c>
      <c r="CC18" s="63">
        <v>9972.4134090625266</v>
      </c>
      <c r="CD18" s="63">
        <v>-0.27586590937472844</v>
      </c>
      <c r="CE18" s="63" t="s">
        <v>42</v>
      </c>
      <c r="CF18" s="63" t="s">
        <v>42</v>
      </c>
      <c r="CG18" s="63" t="s">
        <v>42</v>
      </c>
      <c r="CH18" s="63" t="s">
        <v>42</v>
      </c>
      <c r="CI18" s="63">
        <v>10144.628000674164</v>
      </c>
      <c r="CJ18" s="63">
        <v>0.97168536361482705</v>
      </c>
      <c r="CK18" s="63">
        <v>10144.628000674164</v>
      </c>
      <c r="CL18" s="63">
        <v>0.97168536361482705</v>
      </c>
      <c r="CM18" s="63"/>
    </row>
    <row r="19" spans="1:91" ht="14.4" x14ac:dyDescent="0.3">
      <c r="A19" s="89" t="s">
        <v>155</v>
      </c>
      <c r="B19" s="193" t="s">
        <v>156</v>
      </c>
      <c r="C19" s="194"/>
      <c r="D19" s="194"/>
      <c r="E19" s="194"/>
      <c r="F19" s="194"/>
      <c r="G19" s="194"/>
      <c r="H19" s="194"/>
      <c r="I19" s="194"/>
      <c r="J19" s="194"/>
      <c r="K19" s="194"/>
      <c r="L19" s="194"/>
      <c r="M19" s="195"/>
      <c r="O19" s="193" t="s">
        <v>156</v>
      </c>
      <c r="P19" s="194"/>
      <c r="Q19" s="194"/>
      <c r="R19" s="194"/>
      <c r="S19" s="194"/>
      <c r="T19" s="194"/>
      <c r="U19" s="194"/>
      <c r="V19" s="194"/>
      <c r="W19" s="194"/>
      <c r="X19" s="194"/>
      <c r="Y19" s="194"/>
      <c r="Z19" s="195"/>
      <c r="AB19" s="56"/>
      <c r="AC19" s="59"/>
      <c r="AD19"/>
      <c r="AE19" s="59"/>
      <c r="AF19" s="59"/>
      <c r="AG19" s="59"/>
      <c r="AH19" s="59"/>
      <c r="AI19" s="59"/>
      <c r="AJ19" s="59"/>
      <c r="AK19" s="59"/>
      <c r="AL19" s="59"/>
      <c r="AM19" s="60"/>
      <c r="AO19" s="140" t="s">
        <v>156</v>
      </c>
      <c r="AP19" s="141"/>
      <c r="AQ19" s="141"/>
      <c r="AR19" s="141"/>
      <c r="AS19" s="141"/>
      <c r="AT19" s="141"/>
      <c r="AU19" s="141"/>
      <c r="AV19" s="141"/>
      <c r="AW19" s="141"/>
      <c r="AX19" s="141"/>
      <c r="AY19" s="141"/>
      <c r="AZ19" s="142"/>
      <c r="BB19" s="140" t="s">
        <v>156</v>
      </c>
      <c r="BC19" s="141"/>
      <c r="BD19" s="141"/>
      <c r="BE19" s="141"/>
      <c r="BF19" s="141"/>
      <c r="BG19" s="141"/>
      <c r="BH19" s="141"/>
      <c r="BI19" s="141"/>
      <c r="BJ19" s="141"/>
      <c r="BK19" s="141"/>
      <c r="BL19" s="141"/>
      <c r="BM19" s="142"/>
      <c r="BO19" s="140" t="s">
        <v>156</v>
      </c>
      <c r="BP19" s="141"/>
      <c r="BQ19" s="141"/>
      <c r="BR19" s="141"/>
      <c r="BS19" s="141"/>
      <c r="BT19" s="141"/>
      <c r="BU19" s="141"/>
      <c r="BV19" s="141"/>
      <c r="BW19" s="141"/>
      <c r="BX19" s="141"/>
      <c r="BY19" s="141"/>
      <c r="BZ19" s="142"/>
      <c r="CB19" s="140" t="s">
        <v>156</v>
      </c>
      <c r="CC19" s="141"/>
      <c r="CD19" s="141"/>
      <c r="CE19" s="141"/>
      <c r="CF19" s="141"/>
      <c r="CG19" s="141"/>
      <c r="CH19" s="141"/>
      <c r="CI19" s="141"/>
      <c r="CJ19" s="141"/>
      <c r="CK19" s="141"/>
      <c r="CL19" s="141"/>
      <c r="CM19" s="142"/>
    </row>
    <row r="20" spans="1:91" ht="15" thickBot="1" x14ac:dyDescent="0.35">
      <c r="A20" s="1" t="s">
        <v>157</v>
      </c>
      <c r="B20" s="196" t="s">
        <v>316</v>
      </c>
      <c r="C20" s="197"/>
      <c r="D20" s="197"/>
      <c r="E20" s="197"/>
      <c r="F20" s="197"/>
      <c r="G20" s="197"/>
      <c r="H20" s="197"/>
      <c r="I20" s="197"/>
      <c r="J20" s="197"/>
      <c r="K20" s="197"/>
      <c r="L20" s="197"/>
      <c r="M20" s="198"/>
      <c r="O20" s="143" t="s">
        <v>377</v>
      </c>
      <c r="P20" s="144"/>
      <c r="Q20" s="144"/>
      <c r="R20" s="144"/>
      <c r="S20" s="144"/>
      <c r="T20" s="144"/>
      <c r="U20" s="144"/>
      <c r="V20" s="144"/>
      <c r="W20" s="144"/>
      <c r="X20" s="144"/>
      <c r="Y20" s="144"/>
      <c r="Z20" s="145"/>
      <c r="AB20" s="20"/>
      <c r="AE20"/>
      <c r="AM20" s="26"/>
      <c r="AO20" s="143" t="s">
        <v>158</v>
      </c>
      <c r="AP20" s="144"/>
      <c r="AQ20" s="144"/>
      <c r="AR20" s="144"/>
      <c r="AS20" s="144"/>
      <c r="AT20" s="144"/>
      <c r="AU20" s="144"/>
      <c r="AV20" s="144"/>
      <c r="AW20" s="144"/>
      <c r="AX20" s="144"/>
      <c r="AY20" s="144"/>
      <c r="AZ20" s="145"/>
      <c r="BB20" s="143" t="s">
        <v>158</v>
      </c>
      <c r="BC20" s="144"/>
      <c r="BD20" s="144"/>
      <c r="BE20" s="144"/>
      <c r="BF20" s="144"/>
      <c r="BG20" s="144"/>
      <c r="BH20" s="144"/>
      <c r="BI20" s="144"/>
      <c r="BJ20" s="144"/>
      <c r="BK20" s="144"/>
      <c r="BL20" s="144"/>
      <c r="BM20" s="145"/>
      <c r="BO20" s="143" t="s">
        <v>158</v>
      </c>
      <c r="BP20" s="144"/>
      <c r="BQ20" s="144"/>
      <c r="BR20" s="144"/>
      <c r="BS20" s="144"/>
      <c r="BT20" s="144"/>
      <c r="BU20" s="144"/>
      <c r="BV20" s="144"/>
      <c r="BW20" s="144"/>
      <c r="BX20" s="144"/>
      <c r="BY20" s="144"/>
      <c r="BZ20" s="145"/>
      <c r="CB20" s="143" t="s">
        <v>158</v>
      </c>
      <c r="CC20" s="144"/>
      <c r="CD20" s="144"/>
      <c r="CE20" s="144"/>
      <c r="CF20" s="144"/>
      <c r="CG20" s="144"/>
      <c r="CH20" s="144"/>
      <c r="CI20" s="144"/>
      <c r="CJ20" s="144"/>
      <c r="CK20" s="144"/>
      <c r="CL20" s="144"/>
      <c r="CM20" s="145"/>
    </row>
    <row r="21" spans="1:91" ht="14.4" x14ac:dyDescent="0.3">
      <c r="A21" s="91"/>
      <c r="B21" s="18"/>
      <c r="C21" s="19"/>
      <c r="D21" s="19"/>
      <c r="E21" s="19"/>
      <c r="F21" s="19"/>
      <c r="G21" s="19"/>
      <c r="H21" s="19"/>
      <c r="I21" s="19"/>
      <c r="J21" s="19"/>
      <c r="K21" s="19"/>
      <c r="L21" s="19"/>
      <c r="M21" s="35"/>
      <c r="O21" s="54"/>
      <c r="P21" s="55"/>
      <c r="Q21" s="55"/>
      <c r="R21" s="55"/>
      <c r="S21" s="55"/>
      <c r="T21" s="55"/>
      <c r="U21" s="55"/>
      <c r="V21" s="55"/>
      <c r="W21" s="55"/>
      <c r="X21" s="403"/>
      <c r="Y21" s="403"/>
      <c r="Z21" s="404"/>
      <c r="AB21" s="20"/>
      <c r="AD21"/>
      <c r="AE21"/>
      <c r="AM21" s="26"/>
      <c r="AO21" s="56"/>
      <c r="AP21" s="59"/>
      <c r="AQ21" s="59"/>
      <c r="AR21" s="59"/>
      <c r="AS21" s="59"/>
      <c r="AT21" s="59"/>
      <c r="AU21" s="59"/>
      <c r="AV21" s="59"/>
      <c r="AW21" s="59"/>
      <c r="AX21" s="59"/>
      <c r="AY21" s="59"/>
      <c r="AZ21" s="60"/>
      <c r="BB21" s="56"/>
      <c r="BC21" s="59"/>
      <c r="BD21" s="59"/>
      <c r="BE21" s="59"/>
      <c r="BF21" s="59"/>
      <c r="BG21" s="59"/>
      <c r="BH21" s="59"/>
      <c r="BI21" s="59"/>
      <c r="BJ21" s="59"/>
      <c r="BK21" s="59"/>
      <c r="BL21" s="59"/>
      <c r="BM21" s="60"/>
      <c r="BO21" s="56"/>
      <c r="BP21" s="59"/>
      <c r="BQ21" s="59"/>
      <c r="BR21" s="59"/>
      <c r="BS21" s="59"/>
      <c r="BT21" s="59"/>
      <c r="BU21" s="59"/>
      <c r="BV21" s="59"/>
      <c r="BW21" s="59"/>
      <c r="BX21" s="59"/>
      <c r="BY21" s="59"/>
      <c r="BZ21" s="60"/>
      <c r="CB21" s="56"/>
      <c r="CC21" s="59"/>
      <c r="CD21" s="59"/>
      <c r="CE21" s="59"/>
      <c r="CF21" s="59"/>
      <c r="CG21" s="59"/>
      <c r="CH21" s="59"/>
      <c r="CI21" s="59"/>
      <c r="CJ21" s="59"/>
      <c r="CK21" s="59"/>
      <c r="CL21" s="59"/>
      <c r="CM21" s="60"/>
    </row>
    <row r="22" spans="1:91" ht="14.4" x14ac:dyDescent="0.3">
      <c r="A22" s="92"/>
      <c r="B22" s="83"/>
      <c r="M22" s="26"/>
      <c r="O22" s="56"/>
      <c r="P22"/>
      <c r="Q22" s="100"/>
      <c r="R22" s="100"/>
      <c r="S22" s="100"/>
      <c r="T22" s="100"/>
      <c r="U22" s="100"/>
      <c r="V22" s="100"/>
      <c r="W22" s="100"/>
      <c r="X22" s="405"/>
      <c r="Y22" s="405"/>
      <c r="Z22" s="406"/>
      <c r="AB22" s="56"/>
      <c r="AC22" s="100"/>
      <c r="AD22"/>
      <c r="AE22" s="100"/>
      <c r="AF22" s="100"/>
      <c r="AG22" s="100"/>
      <c r="AH22" s="100"/>
      <c r="AI22" s="100"/>
      <c r="AJ22" s="100"/>
      <c r="AK22" s="100"/>
      <c r="AL22" s="100"/>
      <c r="AM22" s="61"/>
      <c r="AO22" s="83"/>
      <c r="AP22" s="100"/>
      <c r="AQ22" s="100"/>
      <c r="AR22" s="100"/>
      <c r="AS22" s="100"/>
      <c r="AT22" s="100"/>
      <c r="AU22" s="100"/>
      <c r="AV22" s="100"/>
      <c r="AW22" s="100"/>
      <c r="AX22" s="100"/>
      <c r="AY22" s="100"/>
      <c r="AZ22" s="61"/>
      <c r="BB22" s="83"/>
      <c r="BC22"/>
      <c r="BD22"/>
      <c r="BE22" s="100"/>
      <c r="BF22" s="100"/>
      <c r="BG22" s="100"/>
      <c r="BH22" s="100"/>
      <c r="BI22" s="100"/>
      <c r="BJ22" s="100"/>
      <c r="BK22" s="100"/>
      <c r="BL22" s="100"/>
      <c r="BM22" s="61"/>
      <c r="BO22" s="56"/>
      <c r="BP22" s="100"/>
      <c r="BQ22" s="100"/>
      <c r="BR22" s="100"/>
      <c r="BS22" s="100"/>
      <c r="BT22" s="100"/>
      <c r="BU22" s="100"/>
      <c r="BV22" s="100"/>
      <c r="BW22" s="100"/>
      <c r="BX22" s="100"/>
      <c r="BY22" s="100"/>
      <c r="BZ22" s="61"/>
      <c r="CB22" s="56"/>
      <c r="CC22" s="100"/>
      <c r="CD22" s="100"/>
      <c r="CE22" s="100"/>
      <c r="CF22" s="100"/>
      <c r="CG22" s="100"/>
      <c r="CH22" s="100"/>
      <c r="CI22" s="100"/>
      <c r="CJ22" s="100"/>
      <c r="CK22" s="100"/>
      <c r="CL22" s="100"/>
      <c r="CM22" s="61"/>
    </row>
    <row r="23" spans="1:91" ht="14.4" x14ac:dyDescent="0.3">
      <c r="A23" s="92"/>
      <c r="B23" s="20"/>
      <c r="D23"/>
      <c r="M23" s="26"/>
      <c r="O23" s="83"/>
      <c r="P23" s="100"/>
      <c r="Q23" s="100"/>
      <c r="R23" s="100"/>
      <c r="S23" s="100"/>
      <c r="T23" s="100"/>
      <c r="U23" s="100"/>
      <c r="V23" s="100"/>
      <c r="W23" s="100"/>
      <c r="X23" s="405"/>
      <c r="Y23" s="405"/>
      <c r="Z23" s="406"/>
      <c r="AB23" s="56"/>
      <c r="AC23" s="100"/>
      <c r="AD23" s="100"/>
      <c r="AE23" s="100"/>
      <c r="AF23" s="100"/>
      <c r="AG23" s="100"/>
      <c r="AH23" s="100"/>
      <c r="AI23" s="100"/>
      <c r="AJ23" s="100"/>
      <c r="AK23" s="100"/>
      <c r="AL23" s="100"/>
      <c r="AM23" s="61"/>
      <c r="AO23" s="56"/>
      <c r="AP23" s="100"/>
      <c r="AQ23" s="100"/>
      <c r="AR23" s="100"/>
      <c r="AS23" s="100"/>
      <c r="AT23" s="100"/>
      <c r="AU23" s="100"/>
      <c r="AV23" s="100"/>
      <c r="AW23" s="100"/>
      <c r="AX23" s="100"/>
      <c r="AY23" s="100"/>
      <c r="AZ23" s="61"/>
      <c r="BB23" s="56"/>
      <c r="BC23" s="100"/>
      <c r="BD23" s="100"/>
      <c r="BE23" s="100"/>
      <c r="BF23" s="100"/>
      <c r="BG23" s="100"/>
      <c r="BH23" s="100"/>
      <c r="BI23" s="100"/>
      <c r="BJ23" s="100"/>
      <c r="BK23" s="100"/>
      <c r="BL23" s="100"/>
      <c r="BM23" s="61"/>
      <c r="BO23" s="56"/>
      <c r="BP23" s="100"/>
      <c r="BQ23" s="100"/>
      <c r="BR23" s="100"/>
      <c r="BS23" s="100"/>
      <c r="BT23" s="100"/>
      <c r="BU23" s="100"/>
      <c r="BV23" s="100"/>
      <c r="BW23" s="100"/>
      <c r="BX23" s="100"/>
      <c r="BY23" s="100"/>
      <c r="BZ23" s="61"/>
      <c r="CB23" s="56"/>
      <c r="CC23" s="100"/>
      <c r="CD23" s="100"/>
      <c r="CE23" s="100"/>
      <c r="CF23" s="100"/>
      <c r="CG23" s="100"/>
      <c r="CH23" s="100"/>
      <c r="CI23" s="100"/>
      <c r="CJ23" s="100"/>
      <c r="CK23" s="100"/>
      <c r="CL23" s="100"/>
      <c r="CM23" s="61"/>
    </row>
    <row r="24" spans="1:91" ht="14.4" x14ac:dyDescent="0.3">
      <c r="A24" s="92"/>
      <c r="B24" s="20"/>
      <c r="M24" s="26"/>
      <c r="O24" s="56"/>
      <c r="P24" s="100"/>
      <c r="Q24" s="100"/>
      <c r="R24" s="100"/>
      <c r="S24" s="100"/>
      <c r="T24" s="100"/>
      <c r="U24" s="100"/>
      <c r="V24" s="100"/>
      <c r="W24" s="100"/>
      <c r="X24" s="405"/>
      <c r="Y24" s="405"/>
      <c r="Z24" s="406"/>
      <c r="AB24" s="56"/>
      <c r="AC24" s="100"/>
      <c r="AD24" s="100"/>
      <c r="AE24" s="100"/>
      <c r="AF24" s="100"/>
      <c r="AG24" s="100"/>
      <c r="AH24" s="100"/>
      <c r="AI24" s="100"/>
      <c r="AJ24" s="100"/>
      <c r="AK24" s="100"/>
      <c r="AL24" s="100"/>
      <c r="AM24" s="61"/>
      <c r="AO24" s="56"/>
      <c r="AP24" s="100"/>
      <c r="AQ24" s="100"/>
      <c r="AR24" s="100"/>
      <c r="AS24" s="100"/>
      <c r="AT24" s="100"/>
      <c r="AU24" s="100"/>
      <c r="AV24" s="100"/>
      <c r="AW24" s="100"/>
      <c r="AX24" s="100"/>
      <c r="AY24" s="100"/>
      <c r="AZ24" s="61"/>
      <c r="BB24" s="56"/>
      <c r="BC24" s="100"/>
      <c r="BD24"/>
      <c r="BE24" s="100"/>
      <c r="BF24" s="100"/>
      <c r="BG24" s="100"/>
      <c r="BH24" s="100"/>
      <c r="BI24" s="100"/>
      <c r="BJ24" s="100"/>
      <c r="BK24" s="100"/>
      <c r="BL24" s="100"/>
      <c r="BM24" s="61"/>
      <c r="BO24" s="56"/>
      <c r="BP24" s="100"/>
      <c r="BQ24" s="100"/>
      <c r="BR24" s="100"/>
      <c r="BS24" s="100"/>
      <c r="BT24" s="100"/>
      <c r="BU24" s="100"/>
      <c r="BV24" s="100"/>
      <c r="BW24" s="100"/>
      <c r="BX24" s="100"/>
      <c r="BY24" s="100"/>
      <c r="BZ24" s="61"/>
      <c r="CB24" s="56"/>
      <c r="CC24"/>
      <c r="CD24" s="100"/>
      <c r="CE24" s="100"/>
      <c r="CF24" s="100"/>
      <c r="CG24" s="100"/>
      <c r="CH24" s="100"/>
      <c r="CI24" s="100"/>
      <c r="CJ24" s="100"/>
      <c r="CK24" s="100"/>
      <c r="CL24" s="100"/>
      <c r="CM24" s="61"/>
    </row>
    <row r="25" spans="1:91" x14ac:dyDescent="0.25">
      <c r="A25" s="92"/>
      <c r="B25" s="20"/>
      <c r="M25" s="26"/>
      <c r="O25" s="56"/>
      <c r="P25" s="100"/>
      <c r="Q25" s="100"/>
      <c r="R25" s="100"/>
      <c r="S25" s="100"/>
      <c r="T25" s="100"/>
      <c r="U25" s="100"/>
      <c r="V25" s="100"/>
      <c r="W25" s="100"/>
      <c r="X25" s="405"/>
      <c r="Y25" s="405"/>
      <c r="Z25" s="406"/>
      <c r="AB25" s="56"/>
      <c r="AC25" s="100"/>
      <c r="AD25" s="100"/>
      <c r="AE25" s="100"/>
      <c r="AF25" s="100"/>
      <c r="AG25" s="100"/>
      <c r="AH25" s="100"/>
      <c r="AI25" s="100"/>
      <c r="AJ25" s="100"/>
      <c r="AK25" s="100"/>
      <c r="AL25" s="100"/>
      <c r="AM25" s="61"/>
      <c r="AO25" s="56"/>
      <c r="AP25" s="100"/>
      <c r="AQ25" s="100"/>
      <c r="AR25" s="100"/>
      <c r="AS25" s="100"/>
      <c r="AT25" s="100"/>
      <c r="AU25" s="100"/>
      <c r="AV25" s="100"/>
      <c r="AW25" s="100"/>
      <c r="AX25" s="100"/>
      <c r="AY25" s="100"/>
      <c r="AZ25" s="61"/>
      <c r="BB25" s="56"/>
      <c r="BC25" s="100"/>
      <c r="BD25" s="100"/>
      <c r="BE25" s="100"/>
      <c r="BF25" s="100"/>
      <c r="BG25" s="100"/>
      <c r="BH25" s="100"/>
      <c r="BI25" s="100"/>
      <c r="BJ25" s="100"/>
      <c r="BK25" s="100"/>
      <c r="BL25" s="100"/>
      <c r="BM25" s="61"/>
      <c r="BO25" s="56"/>
      <c r="BP25" s="100"/>
      <c r="BQ25" s="100"/>
      <c r="BR25" s="100"/>
      <c r="BS25" s="100"/>
      <c r="BT25" s="100"/>
      <c r="BU25" s="100"/>
      <c r="BV25" s="100"/>
      <c r="BW25" s="100"/>
      <c r="BX25" s="100"/>
      <c r="BY25" s="100"/>
      <c r="BZ25" s="61"/>
      <c r="CB25" s="56"/>
      <c r="CC25" s="100"/>
      <c r="CD25" s="100"/>
      <c r="CE25" s="100"/>
      <c r="CF25" s="100"/>
      <c r="CG25" s="100"/>
      <c r="CH25" s="100"/>
      <c r="CI25" s="100"/>
      <c r="CJ25" s="100"/>
      <c r="CK25" s="100"/>
      <c r="CL25" s="100"/>
      <c r="CM25" s="61"/>
    </row>
    <row r="26" spans="1:91" x14ac:dyDescent="0.25">
      <c r="A26" s="92"/>
      <c r="B26" s="20"/>
      <c r="M26" s="26"/>
      <c r="O26" s="56"/>
      <c r="P26" s="100"/>
      <c r="Q26" s="100"/>
      <c r="R26" s="100"/>
      <c r="S26" s="100"/>
      <c r="T26" s="100"/>
      <c r="U26" s="100"/>
      <c r="V26" s="100"/>
      <c r="W26" s="100"/>
      <c r="X26" s="405"/>
      <c r="Y26" s="405"/>
      <c r="Z26" s="406"/>
      <c r="AB26" s="56"/>
      <c r="AC26" s="100"/>
      <c r="AD26" s="100"/>
      <c r="AE26" s="100"/>
      <c r="AF26" s="100"/>
      <c r="AG26" s="100"/>
      <c r="AH26" s="100"/>
      <c r="AI26" s="100"/>
      <c r="AJ26" s="100"/>
      <c r="AK26" s="100"/>
      <c r="AL26" s="100"/>
      <c r="AM26" s="61"/>
      <c r="AO26" s="56"/>
      <c r="AP26" s="100"/>
      <c r="AQ26" s="100"/>
      <c r="AR26" s="100"/>
      <c r="AS26" s="100"/>
      <c r="AT26" s="100"/>
      <c r="AU26" s="100"/>
      <c r="AV26" s="100"/>
      <c r="AW26" s="100"/>
      <c r="AX26" s="100"/>
      <c r="AY26" s="100"/>
      <c r="AZ26" s="61"/>
      <c r="BB26" s="56"/>
      <c r="BC26" s="100"/>
      <c r="BD26" s="100"/>
      <c r="BE26" s="100"/>
      <c r="BF26" s="100"/>
      <c r="BG26" s="100"/>
      <c r="BH26" s="100"/>
      <c r="BI26" s="100"/>
      <c r="BJ26" s="100"/>
      <c r="BK26" s="100"/>
      <c r="BL26" s="100"/>
      <c r="BM26" s="61"/>
      <c r="BO26" s="56"/>
      <c r="BP26" s="100"/>
      <c r="BQ26" s="100"/>
      <c r="BR26" s="100"/>
      <c r="BS26" s="100"/>
      <c r="BT26" s="100"/>
      <c r="BU26" s="100"/>
      <c r="BV26" s="100"/>
      <c r="BW26" s="100"/>
      <c r="BX26" s="100"/>
      <c r="BY26" s="100"/>
      <c r="BZ26" s="61"/>
      <c r="CB26" s="56"/>
      <c r="CC26" s="100"/>
      <c r="CD26" s="100"/>
      <c r="CE26" s="100"/>
      <c r="CF26" s="100"/>
      <c r="CG26" s="100"/>
      <c r="CH26" s="100"/>
      <c r="CI26" s="100"/>
      <c r="CJ26" s="100"/>
      <c r="CK26" s="100"/>
      <c r="CL26" s="100"/>
      <c r="CM26" s="61"/>
    </row>
    <row r="27" spans="1:91" x14ac:dyDescent="0.25">
      <c r="A27" s="92"/>
      <c r="B27" s="20"/>
      <c r="M27" s="26"/>
      <c r="O27" s="56"/>
      <c r="P27" s="100"/>
      <c r="Q27" s="100"/>
      <c r="R27" s="100"/>
      <c r="S27" s="100"/>
      <c r="T27" s="100"/>
      <c r="U27" s="100"/>
      <c r="V27" s="100"/>
      <c r="W27" s="100"/>
      <c r="X27" s="405"/>
      <c r="Y27" s="405"/>
      <c r="Z27" s="406"/>
      <c r="AB27" s="56"/>
      <c r="AC27" s="100"/>
      <c r="AD27" s="100"/>
      <c r="AE27" s="100"/>
      <c r="AF27" s="100"/>
      <c r="AG27" s="100"/>
      <c r="AH27" s="100"/>
      <c r="AI27" s="100"/>
      <c r="AJ27" s="100"/>
      <c r="AK27" s="100"/>
      <c r="AL27" s="100"/>
      <c r="AM27" s="61"/>
      <c r="AO27" s="56"/>
      <c r="AP27" s="100"/>
      <c r="AQ27" s="100"/>
      <c r="AR27" s="100"/>
      <c r="AS27" s="100"/>
      <c r="AT27" s="100"/>
      <c r="AU27" s="100"/>
      <c r="AV27" s="100"/>
      <c r="AW27" s="100"/>
      <c r="AX27" s="100"/>
      <c r="AY27" s="100"/>
      <c r="AZ27" s="61"/>
      <c r="BB27" s="56"/>
      <c r="BC27" s="100"/>
      <c r="BD27" s="100"/>
      <c r="BE27" s="100"/>
      <c r="BF27" s="100"/>
      <c r="BG27" s="100"/>
      <c r="BH27" s="100"/>
      <c r="BI27" s="100"/>
      <c r="BJ27" s="100"/>
      <c r="BK27" s="100"/>
      <c r="BL27" s="100"/>
      <c r="BM27" s="61"/>
      <c r="BO27" s="56"/>
      <c r="BP27" s="100"/>
      <c r="BQ27" s="100"/>
      <c r="BR27" s="100"/>
      <c r="BS27" s="100"/>
      <c r="BT27" s="100"/>
      <c r="BU27" s="100"/>
      <c r="BV27" s="100"/>
      <c r="BW27" s="100"/>
      <c r="BX27" s="100"/>
      <c r="BY27" s="100"/>
      <c r="BZ27" s="61"/>
      <c r="CB27" s="56"/>
      <c r="CC27" s="100"/>
      <c r="CD27" s="100"/>
      <c r="CE27" s="100"/>
      <c r="CF27" s="100"/>
      <c r="CG27" s="100"/>
      <c r="CH27" s="100"/>
      <c r="CI27" s="100"/>
      <c r="CJ27" s="100"/>
      <c r="CK27" s="100"/>
      <c r="CL27" s="100"/>
      <c r="CM27" s="61"/>
    </row>
    <row r="28" spans="1:91" x14ac:dyDescent="0.25">
      <c r="A28" s="93"/>
      <c r="B28" s="20"/>
      <c r="M28" s="26"/>
      <c r="O28" s="56"/>
      <c r="P28" s="100"/>
      <c r="Q28" s="100"/>
      <c r="R28" s="100"/>
      <c r="S28" s="100"/>
      <c r="T28" s="100"/>
      <c r="U28" s="100"/>
      <c r="V28" s="100"/>
      <c r="W28" s="100"/>
      <c r="X28" s="405"/>
      <c r="Y28" s="405"/>
      <c r="Z28" s="406"/>
      <c r="AB28" s="56"/>
      <c r="AC28" s="100"/>
      <c r="AD28" s="100"/>
      <c r="AE28" s="100"/>
      <c r="AF28" s="100"/>
      <c r="AG28" s="100"/>
      <c r="AH28" s="100"/>
      <c r="AI28" s="100"/>
      <c r="AJ28" s="100"/>
      <c r="AK28" s="100"/>
      <c r="AL28" s="100"/>
      <c r="AM28" s="61"/>
      <c r="AO28" s="56"/>
      <c r="AP28" s="100"/>
      <c r="AQ28" s="100"/>
      <c r="AR28" s="100"/>
      <c r="AS28" s="100"/>
      <c r="AT28" s="100"/>
      <c r="AU28" s="100"/>
      <c r="AV28" s="100"/>
      <c r="AW28" s="100"/>
      <c r="AX28" s="100"/>
      <c r="AY28" s="100"/>
      <c r="AZ28" s="61"/>
      <c r="BB28" s="56"/>
      <c r="BC28" s="100"/>
      <c r="BD28" s="100"/>
      <c r="BE28" s="100"/>
      <c r="BF28" s="100"/>
      <c r="BG28" s="100"/>
      <c r="BH28" s="100"/>
      <c r="BI28" s="100"/>
      <c r="BJ28" s="100"/>
      <c r="BK28" s="100"/>
      <c r="BL28" s="100"/>
      <c r="BM28" s="61"/>
      <c r="BO28" s="56"/>
      <c r="BP28" s="100"/>
      <c r="BQ28" s="100"/>
      <c r="BR28" s="100"/>
      <c r="BS28" s="100"/>
      <c r="BT28" s="100"/>
      <c r="BU28" s="100"/>
      <c r="BV28" s="100"/>
      <c r="BW28" s="100"/>
      <c r="BX28" s="100"/>
      <c r="BY28" s="100"/>
      <c r="BZ28" s="61"/>
      <c r="CB28" s="56"/>
      <c r="CC28" s="100"/>
      <c r="CD28" s="100"/>
      <c r="CE28" s="100"/>
      <c r="CF28" s="100"/>
      <c r="CG28" s="100"/>
      <c r="CH28" s="100"/>
      <c r="CI28" s="100"/>
      <c r="CJ28" s="100"/>
      <c r="CK28" s="100"/>
      <c r="CL28" s="100"/>
      <c r="CM28" s="61"/>
    </row>
    <row r="29" spans="1:91" x14ac:dyDescent="0.25">
      <c r="A29" s="93"/>
      <c r="B29" s="20"/>
      <c r="M29" s="26"/>
      <c r="O29" s="56"/>
      <c r="P29" s="100"/>
      <c r="Q29" s="100"/>
      <c r="R29" s="100"/>
      <c r="S29" s="100"/>
      <c r="T29" s="100"/>
      <c r="U29" s="100"/>
      <c r="V29" s="100"/>
      <c r="W29" s="100"/>
      <c r="X29" s="405"/>
      <c r="Y29" s="405"/>
      <c r="Z29" s="406"/>
      <c r="AB29" s="56"/>
      <c r="AC29" s="100"/>
      <c r="AD29" s="100"/>
      <c r="AE29" s="100"/>
      <c r="AF29" s="100"/>
      <c r="AG29" s="100"/>
      <c r="AH29" s="100"/>
      <c r="AI29" s="100"/>
      <c r="AJ29" s="100"/>
      <c r="AK29" s="100"/>
      <c r="AL29" s="100"/>
      <c r="AM29" s="61"/>
      <c r="AO29" s="56"/>
      <c r="AP29" s="100"/>
      <c r="AQ29" s="100"/>
      <c r="AR29" s="100"/>
      <c r="AS29" s="100"/>
      <c r="AT29" s="100"/>
      <c r="AU29" s="100"/>
      <c r="AV29" s="100"/>
      <c r="AW29" s="100"/>
      <c r="AX29" s="100"/>
      <c r="AY29" s="100"/>
      <c r="AZ29" s="61"/>
      <c r="BB29" s="56"/>
      <c r="BC29" s="100"/>
      <c r="BD29" s="100"/>
      <c r="BE29" s="100"/>
      <c r="BF29" s="100"/>
      <c r="BG29" s="100"/>
      <c r="BH29" s="100"/>
      <c r="BI29" s="100"/>
      <c r="BJ29" s="100"/>
      <c r="BK29" s="100"/>
      <c r="BL29" s="100"/>
      <c r="BM29" s="61"/>
      <c r="BO29" s="56"/>
      <c r="BP29" s="100"/>
      <c r="BQ29" s="100"/>
      <c r="BR29" s="100"/>
      <c r="BS29" s="100"/>
      <c r="BT29" s="100"/>
      <c r="BU29" s="100"/>
      <c r="BV29" s="100"/>
      <c r="BW29" s="100"/>
      <c r="BX29" s="100"/>
      <c r="BY29" s="100"/>
      <c r="BZ29" s="61"/>
      <c r="CB29" s="56"/>
      <c r="CC29" s="100"/>
      <c r="CD29" s="100"/>
      <c r="CE29" s="100"/>
      <c r="CF29" s="100"/>
      <c r="CG29" s="100"/>
      <c r="CH29" s="100"/>
      <c r="CI29" s="100"/>
      <c r="CJ29" s="100"/>
      <c r="CK29" s="100"/>
      <c r="CL29" s="100"/>
      <c r="CM29" s="61"/>
    </row>
    <row r="30" spans="1:91" x14ac:dyDescent="0.25">
      <c r="A30" s="93"/>
      <c r="B30" s="20"/>
      <c r="M30" s="26"/>
      <c r="O30" s="56"/>
      <c r="P30" s="100"/>
      <c r="Q30" s="100"/>
      <c r="R30" s="100"/>
      <c r="S30" s="100"/>
      <c r="T30" s="100"/>
      <c r="U30" s="100"/>
      <c r="V30" s="100"/>
      <c r="W30" s="100"/>
      <c r="X30" s="405"/>
      <c r="Y30" s="405"/>
      <c r="Z30" s="406"/>
      <c r="AB30" s="56"/>
      <c r="AC30" s="100"/>
      <c r="AD30" s="100"/>
      <c r="AE30" s="100"/>
      <c r="AF30" s="100"/>
      <c r="AG30" s="100"/>
      <c r="AH30" s="100"/>
      <c r="AI30" s="100"/>
      <c r="AJ30" s="100"/>
      <c r="AK30" s="100"/>
      <c r="AL30" s="100"/>
      <c r="AM30" s="61"/>
      <c r="AO30" s="56"/>
      <c r="AP30" s="100"/>
      <c r="AQ30" s="100"/>
      <c r="AR30" s="100"/>
      <c r="AS30" s="100"/>
      <c r="AT30" s="100"/>
      <c r="AU30" s="100"/>
      <c r="AV30" s="100"/>
      <c r="AW30" s="100"/>
      <c r="AX30" s="100"/>
      <c r="AY30" s="100"/>
      <c r="AZ30" s="61"/>
      <c r="BB30" s="56"/>
      <c r="BC30" s="100"/>
      <c r="BD30" s="100"/>
      <c r="BE30" s="100"/>
      <c r="BF30" s="100"/>
      <c r="BG30" s="100"/>
      <c r="BH30" s="100"/>
      <c r="BI30" s="100"/>
      <c r="BJ30" s="100"/>
      <c r="BK30" s="100"/>
      <c r="BL30" s="100"/>
      <c r="BM30" s="61"/>
      <c r="BO30" s="56"/>
      <c r="BP30" s="100"/>
      <c r="BQ30" s="100"/>
      <c r="BR30" s="100"/>
      <c r="BS30" s="100"/>
      <c r="BT30" s="100"/>
      <c r="BU30" s="100"/>
      <c r="BV30" s="100"/>
      <c r="BW30" s="100"/>
      <c r="BX30" s="100"/>
      <c r="BY30" s="100"/>
      <c r="BZ30" s="61"/>
      <c r="CB30" s="56"/>
      <c r="CC30" s="100"/>
      <c r="CD30" s="100"/>
      <c r="CE30" s="100"/>
      <c r="CF30" s="100"/>
      <c r="CG30" s="100"/>
      <c r="CH30" s="100"/>
      <c r="CI30" s="100"/>
      <c r="CJ30" s="100"/>
      <c r="CK30" s="100"/>
      <c r="CL30" s="100"/>
      <c r="CM30" s="61"/>
    </row>
    <row r="31" spans="1:91" ht="14.4" thickBot="1" x14ac:dyDescent="0.3">
      <c r="A31" s="94"/>
      <c r="B31" s="27"/>
      <c r="C31" s="28"/>
      <c r="D31" s="28"/>
      <c r="E31" s="28"/>
      <c r="F31" s="28"/>
      <c r="G31" s="28"/>
      <c r="H31" s="28"/>
      <c r="I31" s="28"/>
      <c r="J31" s="28"/>
      <c r="K31" s="28"/>
      <c r="L31" s="28"/>
      <c r="M31" s="36"/>
      <c r="O31" s="57"/>
      <c r="P31" s="58"/>
      <c r="Q31" s="58"/>
      <c r="R31" s="58"/>
      <c r="S31" s="58"/>
      <c r="T31" s="58"/>
      <c r="U31" s="58"/>
      <c r="V31" s="58"/>
      <c r="W31" s="58"/>
      <c r="X31" s="401"/>
      <c r="Y31" s="401"/>
      <c r="Z31" s="402"/>
      <c r="AB31" s="400"/>
      <c r="AC31" s="401"/>
      <c r="AD31" s="401"/>
      <c r="AE31" s="401"/>
      <c r="AF31" s="401"/>
      <c r="AG31" s="401"/>
      <c r="AH31" s="401"/>
      <c r="AI31" s="401"/>
      <c r="AJ31" s="401"/>
      <c r="AK31" s="401"/>
      <c r="AL31" s="401"/>
      <c r="AM31" s="402"/>
      <c r="AO31" s="400"/>
      <c r="AP31" s="401"/>
      <c r="AQ31" s="401"/>
      <c r="AR31" s="401"/>
      <c r="AS31" s="401"/>
      <c r="AT31" s="401"/>
      <c r="AU31" s="401"/>
      <c r="AV31" s="401"/>
      <c r="AW31" s="401"/>
      <c r="AX31" s="401"/>
      <c r="AY31" s="401"/>
      <c r="AZ31" s="402"/>
      <c r="BB31" s="400"/>
      <c r="BC31" s="401"/>
      <c r="BD31" s="401"/>
      <c r="BE31" s="401"/>
      <c r="BF31" s="401"/>
      <c r="BG31" s="401"/>
      <c r="BH31" s="401"/>
      <c r="BI31" s="401"/>
      <c r="BJ31" s="401"/>
      <c r="BK31" s="401"/>
      <c r="BL31" s="401"/>
      <c r="BM31" s="402"/>
      <c r="BO31" s="400"/>
      <c r="BP31" s="401"/>
      <c r="BQ31" s="401"/>
      <c r="BR31" s="401"/>
      <c r="BS31" s="401"/>
      <c r="BT31" s="401"/>
      <c r="BU31" s="401"/>
      <c r="BV31" s="401"/>
      <c r="BW31" s="401"/>
      <c r="BX31" s="401"/>
      <c r="BY31" s="401"/>
      <c r="BZ31" s="402"/>
      <c r="CB31" s="400"/>
      <c r="CC31" s="401"/>
      <c r="CD31" s="401"/>
      <c r="CE31" s="401"/>
      <c r="CF31" s="401"/>
      <c r="CG31" s="401"/>
      <c r="CH31" s="401"/>
      <c r="CI31" s="401"/>
      <c r="CJ31" s="401"/>
      <c r="CK31" s="401"/>
      <c r="CL31" s="401"/>
      <c r="CM31" s="402"/>
    </row>
    <row r="32" spans="1:91" x14ac:dyDescent="0.25">
      <c r="A32" s="40"/>
    </row>
    <row r="33" spans="1:1" x14ac:dyDescent="0.25">
      <c r="A33" s="40"/>
    </row>
  </sheetData>
  <mergeCells count="140">
    <mergeCell ref="BO19:BZ19"/>
    <mergeCell ref="BO20:BZ20"/>
    <mergeCell ref="BO31:BZ31"/>
    <mergeCell ref="CB3:CM3"/>
    <mergeCell ref="CB4:CM4"/>
    <mergeCell ref="CB5:CM5"/>
    <mergeCell ref="CB6:CM6"/>
    <mergeCell ref="CB7:CM7"/>
    <mergeCell ref="CB8:CM8"/>
    <mergeCell ref="CB9:CM9"/>
    <mergeCell ref="CB10:CM10"/>
    <mergeCell ref="CB11:CM11"/>
    <mergeCell ref="CB12:CM12"/>
    <mergeCell ref="CB13:CB14"/>
    <mergeCell ref="CC13:CD13"/>
    <mergeCell ref="CE13:CF13"/>
    <mergeCell ref="CG13:CH13"/>
    <mergeCell ref="CI13:CJ13"/>
    <mergeCell ref="CK13:CL13"/>
    <mergeCell ref="CM13:CM14"/>
    <mergeCell ref="CB19:CM19"/>
    <mergeCell ref="CB20:CM20"/>
    <mergeCell ref="CB31:CM31"/>
    <mergeCell ref="BO12:BZ12"/>
    <mergeCell ref="BO13:BO14"/>
    <mergeCell ref="BP13:BQ13"/>
    <mergeCell ref="BR13:BS13"/>
    <mergeCell ref="BT13:BU13"/>
    <mergeCell ref="BV13:BW13"/>
    <mergeCell ref="BX13:BY13"/>
    <mergeCell ref="BZ13:BZ14"/>
    <mergeCell ref="BO3:BZ3"/>
    <mergeCell ref="BO4:BZ4"/>
    <mergeCell ref="BO5:BZ5"/>
    <mergeCell ref="BO6:BZ6"/>
    <mergeCell ref="BO7:BZ7"/>
    <mergeCell ref="BO8:BZ8"/>
    <mergeCell ref="BO9:BZ9"/>
    <mergeCell ref="BO10:BZ10"/>
    <mergeCell ref="BO11:BZ11"/>
    <mergeCell ref="B19:M19"/>
    <mergeCell ref="O19:Z19"/>
    <mergeCell ref="B20:M20"/>
    <mergeCell ref="O3:Z3"/>
    <mergeCell ref="AB3:AM3"/>
    <mergeCell ref="AB4:AM4"/>
    <mergeCell ref="AB5:AM5"/>
    <mergeCell ref="B3:M3"/>
    <mergeCell ref="B9:M9"/>
    <mergeCell ref="B10:M10"/>
    <mergeCell ref="B11:M11"/>
    <mergeCell ref="B12:M12"/>
    <mergeCell ref="AB6:AM6"/>
    <mergeCell ref="AB7:AM7"/>
    <mergeCell ref="AB8:AM8"/>
    <mergeCell ref="O4:Z4"/>
    <mergeCell ref="O5:Z5"/>
    <mergeCell ref="O6:Z6"/>
    <mergeCell ref="O7:Z7"/>
    <mergeCell ref="E13:F13"/>
    <mergeCell ref="C13:D13"/>
    <mergeCell ref="O8:Z8"/>
    <mergeCell ref="M13:M14"/>
    <mergeCell ref="K13:L13"/>
    <mergeCell ref="AO31:AZ31"/>
    <mergeCell ref="AX13:AY13"/>
    <mergeCell ref="AO9:AZ9"/>
    <mergeCell ref="AO10:AZ10"/>
    <mergeCell ref="AO11:AZ11"/>
    <mergeCell ref="AO12:AZ12"/>
    <mergeCell ref="AO13:AO14"/>
    <mergeCell ref="X21:Z31"/>
    <mergeCell ref="AB31:AM31"/>
    <mergeCell ref="O20:Z20"/>
    <mergeCell ref="AB17:AM17"/>
    <mergeCell ref="O9:Z9"/>
    <mergeCell ref="O10:Z10"/>
    <mergeCell ref="O11:Z11"/>
    <mergeCell ref="O12:Z12"/>
    <mergeCell ref="O13:O14"/>
    <mergeCell ref="AO19:AZ19"/>
    <mergeCell ref="AO20:AZ20"/>
    <mergeCell ref="AP13:AQ13"/>
    <mergeCell ref="AR13:AS13"/>
    <mergeCell ref="AT13:AU13"/>
    <mergeCell ref="AV13:AW13"/>
    <mergeCell ref="AB18:AM18"/>
    <mergeCell ref="B13:B14"/>
    <mergeCell ref="A13:A18"/>
    <mergeCell ref="B4:M4"/>
    <mergeCell ref="B5:M5"/>
    <mergeCell ref="B6:M6"/>
    <mergeCell ref="B7:M7"/>
    <mergeCell ref="B8:M8"/>
    <mergeCell ref="AK13:AL13"/>
    <mergeCell ref="AI13:AJ13"/>
    <mergeCell ref="AG13:AH13"/>
    <mergeCell ref="AE13:AF13"/>
    <mergeCell ref="AC13:AD13"/>
    <mergeCell ref="AB13:AB14"/>
    <mergeCell ref="Z13:Z14"/>
    <mergeCell ref="X13:Y13"/>
    <mergeCell ref="V13:W13"/>
    <mergeCell ref="T13:U13"/>
    <mergeCell ref="R13:S13"/>
    <mergeCell ref="P13:Q13"/>
    <mergeCell ref="AB9:AM9"/>
    <mergeCell ref="AB10:AM10"/>
    <mergeCell ref="AB11:AM11"/>
    <mergeCell ref="AB12:AM12"/>
    <mergeCell ref="I13:J13"/>
    <mergeCell ref="G13:H13"/>
    <mergeCell ref="BB3:BM3"/>
    <mergeCell ref="BB4:BM4"/>
    <mergeCell ref="BB5:BM5"/>
    <mergeCell ref="BB6:BM6"/>
    <mergeCell ref="BB7:BM7"/>
    <mergeCell ref="BB8:BM8"/>
    <mergeCell ref="BB9:BM9"/>
    <mergeCell ref="BB10:BM10"/>
    <mergeCell ref="BB11:BM11"/>
    <mergeCell ref="AO3:AZ3"/>
    <mergeCell ref="AO4:AZ4"/>
    <mergeCell ref="AO5:AZ5"/>
    <mergeCell ref="AO6:AZ6"/>
    <mergeCell ref="AO7:AZ7"/>
    <mergeCell ref="AM13:AM14"/>
    <mergeCell ref="AZ13:AZ14"/>
    <mergeCell ref="AO8:AZ8"/>
    <mergeCell ref="BB19:BM19"/>
    <mergeCell ref="BB20:BM20"/>
    <mergeCell ref="BB31:BM31"/>
    <mergeCell ref="BB12:BM12"/>
    <mergeCell ref="BB13:BB14"/>
    <mergeCell ref="BC13:BD13"/>
    <mergeCell ref="BE13:BF13"/>
    <mergeCell ref="BG13:BH13"/>
    <mergeCell ref="BI13:BJ13"/>
    <mergeCell ref="BK13:BL13"/>
    <mergeCell ref="BM13:BM14"/>
  </mergeCells>
  <hyperlinks>
    <hyperlink ref="B20:K20" location="'Product Labelling and Riskomete'!A1" display="Click Here" xr:uid="{30F0F758-97DC-4A00-87DB-FBD2C5DBEF77}"/>
    <hyperlink ref="B19" r:id="rId1" xr:uid="{95A55CC3-EBEE-4781-91E1-8A548FF98742}"/>
    <hyperlink ref="O19" r:id="rId2" xr:uid="{A701E75D-CAF3-4057-B170-9BA198C3D90A}"/>
    <hyperlink ref="AB17" r:id="rId3" xr:uid="{83CE00A9-3DE2-4C40-AF05-A19367E717A9}"/>
    <hyperlink ref="AO19" r:id="rId4" xr:uid="{3DA6457B-C65D-4B4A-81D8-E73DD13B50CF}"/>
    <hyperlink ref="BB19" r:id="rId5" xr:uid="{7E7538BF-CC0C-43E5-B7B6-287D9338B897}"/>
    <hyperlink ref="BO19" r:id="rId6" xr:uid="{9B6A1779-B261-4805-B635-34CA60F8CE45}"/>
    <hyperlink ref="CB19" r:id="rId7" xr:uid="{8ACDB129-A5A1-43A5-B38F-145C23067EE4}"/>
  </hyperlinks>
  <pageMargins left="0.7" right="0.7" top="0.75" bottom="0.75" header="0.3" footer="0.3"/>
  <pageSetup paperSize="9"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AF9B-778E-4062-8754-5D95DB37FCEE}">
  <dimension ref="A2:Z42"/>
  <sheetViews>
    <sheetView zoomScale="80" zoomScaleNormal="80" workbookViewId="0">
      <pane xSplit="1" ySplit="3" topLeftCell="L10" activePane="bottomRight" state="frozen"/>
      <selection pane="topRight" activeCell="B1" sqref="B1"/>
      <selection pane="bottomLeft" activeCell="A4" sqref="A4"/>
      <selection pane="bottomRight" activeCell="P26" sqref="P25:P26"/>
    </sheetView>
  </sheetViews>
  <sheetFormatPr defaultColWidth="8.88671875" defaultRowHeight="13.8" x14ac:dyDescent="0.25"/>
  <cols>
    <col min="1" max="1" width="34.5546875" style="5" bestFit="1" customWidth="1"/>
    <col min="2" max="2" width="31.109375" style="5" customWidth="1"/>
    <col min="3" max="3" width="8.88671875" style="5"/>
    <col min="4" max="4" width="7.109375" style="5" bestFit="1" customWidth="1"/>
    <col min="5" max="5" width="8.88671875" style="5"/>
    <col min="6" max="6" width="7.109375" style="5" bestFit="1" customWidth="1"/>
    <col min="7" max="7" width="8.88671875" style="5"/>
    <col min="8" max="8" width="7.109375" style="5" bestFit="1" customWidth="1"/>
    <col min="9" max="9" width="8.88671875" style="5"/>
    <col min="10" max="10" width="7.109375" style="5" bestFit="1" customWidth="1"/>
    <col min="11" max="11" width="8.88671875" style="5"/>
    <col min="12" max="12" width="7.109375" style="5" bestFit="1" customWidth="1"/>
    <col min="13" max="13" width="30.6640625" style="5" bestFit="1" customWidth="1"/>
    <col min="14" max="14" width="11.33203125" style="5" customWidth="1"/>
    <col min="15" max="15" width="35.5546875" style="5" bestFit="1" customWidth="1"/>
    <col min="16" max="16" width="8.88671875" style="5"/>
    <col min="17" max="17" width="7.109375" style="5" bestFit="1" customWidth="1"/>
    <col min="18" max="18" width="8.88671875" style="5"/>
    <col min="19" max="19" width="7.109375" style="5" bestFit="1" customWidth="1"/>
    <col min="20" max="20" width="8.88671875" style="5"/>
    <col min="21" max="21" width="7.109375" style="5" bestFit="1" customWidth="1"/>
    <col min="22" max="22" width="10.33203125" style="5" bestFit="1" customWidth="1"/>
    <col min="23" max="23" width="7.33203125" style="5" bestFit="1" customWidth="1"/>
    <col min="24" max="24" width="10.33203125" style="5" bestFit="1" customWidth="1"/>
    <col min="25" max="25" width="7.33203125" style="5" bestFit="1" customWidth="1"/>
    <col min="26" max="26" width="30.6640625" style="5" bestFit="1" customWidth="1"/>
    <col min="27" max="16384" width="8.88671875" style="5"/>
  </cols>
  <sheetData>
    <row r="2" spans="1:26" ht="14.4" thickBot="1" x14ac:dyDescent="0.3"/>
    <row r="3" spans="1:26" s="42" customFormat="1" x14ac:dyDescent="0.25">
      <c r="A3" s="73" t="s">
        <v>0</v>
      </c>
      <c r="B3" s="165" t="s">
        <v>378</v>
      </c>
      <c r="C3" s="166"/>
      <c r="D3" s="166"/>
      <c r="E3" s="166"/>
      <c r="F3" s="166"/>
      <c r="G3" s="166"/>
      <c r="H3" s="166"/>
      <c r="I3" s="166"/>
      <c r="J3" s="166"/>
      <c r="K3" s="166"/>
      <c r="L3" s="166"/>
      <c r="M3" s="167"/>
      <c r="N3" s="104"/>
      <c r="O3" s="165" t="s">
        <v>379</v>
      </c>
      <c r="P3" s="166"/>
      <c r="Q3" s="166"/>
      <c r="R3" s="166"/>
      <c r="S3" s="166"/>
      <c r="T3" s="166"/>
      <c r="U3" s="166"/>
      <c r="V3" s="166"/>
      <c r="W3" s="166"/>
      <c r="X3" s="166"/>
      <c r="Y3" s="166"/>
      <c r="Z3" s="167"/>
    </row>
    <row r="4" spans="1:26" ht="25.95" customHeight="1" x14ac:dyDescent="0.25">
      <c r="A4" s="50" t="s">
        <v>20</v>
      </c>
      <c r="B4" s="168" t="s">
        <v>380</v>
      </c>
      <c r="C4" s="169"/>
      <c r="D4" s="169"/>
      <c r="E4" s="169"/>
      <c r="F4" s="169"/>
      <c r="G4" s="169"/>
      <c r="H4" s="169"/>
      <c r="I4" s="169"/>
      <c r="J4" s="169"/>
      <c r="K4" s="169"/>
      <c r="L4" s="169"/>
      <c r="M4" s="170"/>
      <c r="N4" s="105"/>
      <c r="O4" s="168" t="s">
        <v>381</v>
      </c>
      <c r="P4" s="169"/>
      <c r="Q4" s="169"/>
      <c r="R4" s="169"/>
      <c r="S4" s="169"/>
      <c r="T4" s="169"/>
      <c r="U4" s="169"/>
      <c r="V4" s="169"/>
      <c r="W4" s="169"/>
      <c r="X4" s="169"/>
      <c r="Y4" s="169"/>
      <c r="Z4" s="170"/>
    </row>
    <row r="5" spans="1:26" x14ac:dyDescent="0.25">
      <c r="A5" s="51" t="s">
        <v>40</v>
      </c>
      <c r="B5" s="168" t="s">
        <v>41</v>
      </c>
      <c r="C5" s="169"/>
      <c r="D5" s="169"/>
      <c r="E5" s="169"/>
      <c r="F5" s="169"/>
      <c r="G5" s="169"/>
      <c r="H5" s="169"/>
      <c r="I5" s="169"/>
      <c r="J5" s="169"/>
      <c r="K5" s="169"/>
      <c r="L5" s="169"/>
      <c r="M5" s="170"/>
      <c r="N5" s="105"/>
      <c r="O5" s="168" t="s">
        <v>41</v>
      </c>
      <c r="P5" s="169"/>
      <c r="Q5" s="169"/>
      <c r="R5" s="169"/>
      <c r="S5" s="169"/>
      <c r="T5" s="169"/>
      <c r="U5" s="169"/>
      <c r="V5" s="169"/>
      <c r="W5" s="169"/>
      <c r="X5" s="169"/>
      <c r="Y5" s="169"/>
      <c r="Z5" s="170"/>
    </row>
    <row r="6" spans="1:26" ht="68.400000000000006" customHeight="1" x14ac:dyDescent="0.25">
      <c r="A6" s="51" t="s">
        <v>45</v>
      </c>
      <c r="B6" s="168" t="s">
        <v>382</v>
      </c>
      <c r="C6" s="169"/>
      <c r="D6" s="169"/>
      <c r="E6" s="169"/>
      <c r="F6" s="169"/>
      <c r="G6" s="169"/>
      <c r="H6" s="169"/>
      <c r="I6" s="169"/>
      <c r="J6" s="169"/>
      <c r="K6" s="169"/>
      <c r="L6" s="169"/>
      <c r="M6" s="170"/>
      <c r="N6" s="105"/>
      <c r="O6" s="168" t="s">
        <v>383</v>
      </c>
      <c r="P6" s="169"/>
      <c r="Q6" s="169"/>
      <c r="R6" s="169"/>
      <c r="S6" s="169"/>
      <c r="T6" s="169"/>
      <c r="U6" s="169"/>
      <c r="V6" s="169"/>
      <c r="W6" s="169"/>
      <c r="X6" s="169"/>
      <c r="Y6" s="169"/>
      <c r="Z6" s="170"/>
    </row>
    <row r="7" spans="1:26" x14ac:dyDescent="0.25">
      <c r="A7" s="51" t="s">
        <v>65</v>
      </c>
      <c r="B7" s="174">
        <v>45440</v>
      </c>
      <c r="C7" s="175"/>
      <c r="D7" s="175"/>
      <c r="E7" s="175"/>
      <c r="F7" s="175"/>
      <c r="G7" s="175"/>
      <c r="H7" s="175"/>
      <c r="I7" s="175"/>
      <c r="J7" s="175"/>
      <c r="K7" s="175"/>
      <c r="L7" s="175"/>
      <c r="M7" s="176"/>
      <c r="N7" s="106"/>
      <c r="O7" s="174">
        <v>45653</v>
      </c>
      <c r="P7" s="175"/>
      <c r="Q7" s="175"/>
      <c r="R7" s="175"/>
      <c r="S7" s="175"/>
      <c r="T7" s="175"/>
      <c r="U7" s="175"/>
      <c r="V7" s="175"/>
      <c r="W7" s="175"/>
      <c r="X7" s="175"/>
      <c r="Y7" s="175"/>
      <c r="Z7" s="176"/>
    </row>
    <row r="8" spans="1:26" x14ac:dyDescent="0.25">
      <c r="A8" s="51" t="s">
        <v>76</v>
      </c>
      <c r="B8" s="168" t="s">
        <v>384</v>
      </c>
      <c r="C8" s="169"/>
      <c r="D8" s="169"/>
      <c r="E8" s="169"/>
      <c r="F8" s="169"/>
      <c r="G8" s="169"/>
      <c r="H8" s="169"/>
      <c r="I8" s="169"/>
      <c r="J8" s="169"/>
      <c r="K8" s="169"/>
      <c r="L8" s="169"/>
      <c r="M8" s="170"/>
      <c r="N8" s="105"/>
      <c r="O8" s="168" t="s">
        <v>86</v>
      </c>
      <c r="P8" s="169"/>
      <c r="Q8" s="169"/>
      <c r="R8" s="169"/>
      <c r="S8" s="169"/>
      <c r="T8" s="169"/>
      <c r="U8" s="169"/>
      <c r="V8" s="169"/>
      <c r="W8" s="169"/>
      <c r="X8" s="169"/>
      <c r="Y8" s="169"/>
      <c r="Z8" s="170"/>
    </row>
    <row r="9" spans="1:26" x14ac:dyDescent="0.25">
      <c r="A9" s="51" t="s">
        <v>93</v>
      </c>
      <c r="B9" s="168" t="s">
        <v>385</v>
      </c>
      <c r="C9" s="169"/>
      <c r="D9" s="169"/>
      <c r="E9" s="169"/>
      <c r="F9" s="169"/>
      <c r="G9" s="169"/>
      <c r="H9" s="169"/>
      <c r="I9" s="169"/>
      <c r="J9" s="169"/>
      <c r="K9" s="169"/>
      <c r="L9" s="169"/>
      <c r="M9" s="170"/>
      <c r="N9" s="105"/>
      <c r="O9" s="168" t="s">
        <v>386</v>
      </c>
      <c r="P9" s="169"/>
      <c r="Q9" s="169"/>
      <c r="R9" s="169"/>
      <c r="S9" s="169"/>
      <c r="T9" s="169"/>
      <c r="U9" s="169"/>
      <c r="V9" s="169"/>
      <c r="W9" s="169"/>
      <c r="X9" s="169"/>
      <c r="Y9" s="169"/>
      <c r="Z9" s="170"/>
    </row>
    <row r="10" spans="1:26" ht="74.400000000000006" customHeight="1" x14ac:dyDescent="0.25">
      <c r="A10" s="51" t="s">
        <v>111</v>
      </c>
      <c r="B10" s="168" t="s">
        <v>392</v>
      </c>
      <c r="C10" s="169"/>
      <c r="D10" s="169"/>
      <c r="E10" s="169"/>
      <c r="F10" s="169"/>
      <c r="G10" s="169"/>
      <c r="H10" s="169"/>
      <c r="I10" s="169"/>
      <c r="J10" s="169"/>
      <c r="K10" s="169"/>
      <c r="L10" s="169"/>
      <c r="M10" s="170"/>
      <c r="N10" s="105"/>
      <c r="O10" s="168" t="s">
        <v>389</v>
      </c>
      <c r="P10" s="169"/>
      <c r="Q10" s="169"/>
      <c r="R10" s="169"/>
      <c r="S10" s="169"/>
      <c r="T10" s="169"/>
      <c r="U10" s="169"/>
      <c r="V10" s="169"/>
      <c r="W10" s="169"/>
      <c r="X10" s="169"/>
      <c r="Y10" s="169"/>
      <c r="Z10" s="170"/>
    </row>
    <row r="11" spans="1:26" x14ac:dyDescent="0.25">
      <c r="A11" s="52" t="s">
        <v>307</v>
      </c>
      <c r="B11" s="147">
        <f>HLOOKUP(B3,[1]Hlookup!$3:$5,3,0)</f>
        <v>385.268083026</v>
      </c>
      <c r="C11" s="148"/>
      <c r="D11" s="148"/>
      <c r="E11" s="148"/>
      <c r="F11" s="148"/>
      <c r="G11" s="148"/>
      <c r="H11" s="148"/>
      <c r="I11" s="148"/>
      <c r="J11" s="148"/>
      <c r="K11" s="148"/>
      <c r="L11" s="148"/>
      <c r="M11" s="149"/>
      <c r="N11" s="107"/>
      <c r="O11" s="147">
        <f>HLOOKUP(O3,[1]Hlookup!$3:$5,3,0)</f>
        <v>114.81627153299999</v>
      </c>
      <c r="P11" s="148"/>
      <c r="Q11" s="148"/>
      <c r="R11" s="148"/>
      <c r="S11" s="148"/>
      <c r="T11" s="148"/>
      <c r="U11" s="148"/>
      <c r="V11" s="148"/>
      <c r="W11" s="148"/>
      <c r="X11" s="148"/>
      <c r="Y11" s="148"/>
      <c r="Z11" s="149"/>
    </row>
    <row r="12" spans="1:26" ht="13.95" customHeight="1" x14ac:dyDescent="0.25">
      <c r="A12" s="51" t="s">
        <v>127</v>
      </c>
      <c r="B12" s="147" t="str">
        <f>HLOOKUP(B3,[1]Hlookup!$3:$5,2,0)</f>
        <v>Base Expense Ratio - Regular Plan: 2.1, Direct Plan: 0.89</v>
      </c>
      <c r="C12" s="148"/>
      <c r="D12" s="148"/>
      <c r="E12" s="148"/>
      <c r="F12" s="148"/>
      <c r="G12" s="148"/>
      <c r="H12" s="148"/>
      <c r="I12" s="148"/>
      <c r="J12" s="148"/>
      <c r="K12" s="148"/>
      <c r="L12" s="148"/>
      <c r="M12" s="149"/>
      <c r="N12" s="105"/>
      <c r="O12" s="147" t="str">
        <f>HLOOKUP(O3,[1]Hlookup!$3:$5,2,0)</f>
        <v>Base Expense Ratio - Regular Plan: 2.1, Direct Plan: 0.92</v>
      </c>
      <c r="P12" s="148"/>
      <c r="Q12" s="148"/>
      <c r="R12" s="148"/>
      <c r="S12" s="148"/>
      <c r="T12" s="148"/>
      <c r="U12" s="148"/>
      <c r="V12" s="148"/>
      <c r="W12" s="148"/>
      <c r="X12" s="148"/>
      <c r="Y12" s="148"/>
      <c r="Z12" s="149"/>
    </row>
    <row r="13" spans="1:26" ht="13.95" customHeight="1" x14ac:dyDescent="0.25">
      <c r="A13" s="225" t="s">
        <v>129</v>
      </c>
      <c r="B13" s="150" t="s">
        <v>378</v>
      </c>
      <c r="C13" s="152" t="s">
        <v>131</v>
      </c>
      <c r="D13" s="153"/>
      <c r="E13" s="152" t="s">
        <v>132</v>
      </c>
      <c r="F13" s="153"/>
      <c r="G13" s="152" t="s">
        <v>133</v>
      </c>
      <c r="H13" s="153"/>
      <c r="I13" s="152" t="s">
        <v>134</v>
      </c>
      <c r="J13" s="153"/>
      <c r="K13" s="152" t="s">
        <v>135</v>
      </c>
      <c r="L13" s="153"/>
      <c r="M13" s="154" t="s">
        <v>136</v>
      </c>
      <c r="N13" s="108"/>
      <c r="O13" s="150" t="s">
        <v>379</v>
      </c>
      <c r="P13" s="152" t="s">
        <v>131</v>
      </c>
      <c r="Q13" s="153"/>
      <c r="R13" s="152" t="s">
        <v>132</v>
      </c>
      <c r="S13" s="153"/>
      <c r="T13" s="152" t="s">
        <v>133</v>
      </c>
      <c r="U13" s="153"/>
      <c r="V13" s="152" t="s">
        <v>134</v>
      </c>
      <c r="W13" s="153"/>
      <c r="X13" s="152" t="s">
        <v>135</v>
      </c>
      <c r="Y13" s="153"/>
      <c r="Z13" s="154" t="s">
        <v>136</v>
      </c>
    </row>
    <row r="14" spans="1:26" ht="27.6" x14ac:dyDescent="0.25">
      <c r="A14" s="226"/>
      <c r="B14" s="151"/>
      <c r="C14" s="71" t="s">
        <v>142</v>
      </c>
      <c r="D14" s="72" t="s">
        <v>143</v>
      </c>
      <c r="E14" s="71" t="s">
        <v>142</v>
      </c>
      <c r="F14" s="72" t="s">
        <v>143</v>
      </c>
      <c r="G14" s="71" t="s">
        <v>142</v>
      </c>
      <c r="H14" s="72" t="s">
        <v>143</v>
      </c>
      <c r="I14" s="71" t="s">
        <v>142</v>
      </c>
      <c r="J14" s="72" t="s">
        <v>143</v>
      </c>
      <c r="K14" s="71" t="s">
        <v>142</v>
      </c>
      <c r="L14" s="72" t="s">
        <v>143</v>
      </c>
      <c r="M14" s="155"/>
      <c r="N14" s="108"/>
      <c r="O14" s="151"/>
      <c r="P14" s="71" t="s">
        <v>142</v>
      </c>
      <c r="Q14" s="72" t="s">
        <v>143</v>
      </c>
      <c r="R14" s="71" t="s">
        <v>142</v>
      </c>
      <c r="S14" s="72" t="s">
        <v>143</v>
      </c>
      <c r="T14" s="71" t="s">
        <v>142</v>
      </c>
      <c r="U14" s="72" t="s">
        <v>143</v>
      </c>
      <c r="V14" s="71" t="s">
        <v>142</v>
      </c>
      <c r="W14" s="72" t="s">
        <v>143</v>
      </c>
      <c r="X14" s="71" t="s">
        <v>142</v>
      </c>
      <c r="Y14" s="72" t="s">
        <v>143</v>
      </c>
      <c r="Z14" s="155"/>
    </row>
    <row r="15" spans="1:26" ht="14.4" customHeight="1" x14ac:dyDescent="0.25">
      <c r="A15" s="226"/>
      <c r="B15" s="101" t="s">
        <v>145</v>
      </c>
      <c r="C15" s="63">
        <v>10452.831248069951</v>
      </c>
      <c r="D15" s="63">
        <v>4.5283124806995145</v>
      </c>
      <c r="E15" s="63" t="s">
        <v>42</v>
      </c>
      <c r="F15" s="63" t="s">
        <v>42</v>
      </c>
      <c r="G15" s="63" t="s">
        <v>42</v>
      </c>
      <c r="H15" s="63" t="s">
        <v>42</v>
      </c>
      <c r="I15" s="63">
        <v>11170.00000000004</v>
      </c>
      <c r="J15" s="63">
        <v>5.9216925727181069</v>
      </c>
      <c r="K15" s="63" t="s">
        <v>43</v>
      </c>
      <c r="L15" s="63" t="s">
        <v>43</v>
      </c>
      <c r="M15" s="115">
        <v>45440</v>
      </c>
      <c r="N15" s="109"/>
      <c r="O15" s="66" t="s">
        <v>145</v>
      </c>
      <c r="P15" s="63">
        <v>10868.464324264341</v>
      </c>
      <c r="Q15" s="63">
        <v>8.6846432426434195</v>
      </c>
      <c r="R15" s="63" t="s">
        <v>42</v>
      </c>
      <c r="S15" s="63" t="s">
        <v>42</v>
      </c>
      <c r="T15" s="63" t="s">
        <v>42</v>
      </c>
      <c r="U15" s="63" t="s">
        <v>42</v>
      </c>
      <c r="V15" s="63">
        <v>10773.800000000008</v>
      </c>
      <c r="W15" s="63">
        <v>5.7208977255137183</v>
      </c>
      <c r="X15" s="63" t="s">
        <v>43</v>
      </c>
      <c r="Y15" s="63" t="s">
        <v>43</v>
      </c>
      <c r="Z15" s="115">
        <v>45653</v>
      </c>
    </row>
    <row r="16" spans="1:26" ht="14.4" x14ac:dyDescent="0.25">
      <c r="A16" s="226"/>
      <c r="B16" s="101" t="s">
        <v>147</v>
      </c>
      <c r="C16" s="63">
        <v>10598.372251106897</v>
      </c>
      <c r="D16" s="63">
        <v>5.9837225110689785</v>
      </c>
      <c r="E16" s="63" t="s">
        <v>42</v>
      </c>
      <c r="F16" s="63" t="s">
        <v>42</v>
      </c>
      <c r="G16" s="63" t="s">
        <v>42</v>
      </c>
      <c r="H16" s="63" t="s">
        <v>42</v>
      </c>
      <c r="I16" s="63" t="s">
        <v>43</v>
      </c>
      <c r="J16" s="63" t="s">
        <v>43</v>
      </c>
      <c r="K16" s="63">
        <v>11537.599999999999</v>
      </c>
      <c r="L16" s="63">
        <v>7.7200408239510132</v>
      </c>
      <c r="M16" s="115">
        <v>45440</v>
      </c>
      <c r="N16" s="109"/>
      <c r="O16" s="67" t="s">
        <v>147</v>
      </c>
      <c r="P16" s="63">
        <v>11076.978568637447</v>
      </c>
      <c r="Q16" s="63">
        <v>10.769785686374478</v>
      </c>
      <c r="R16" s="63" t="s">
        <v>42</v>
      </c>
      <c r="S16" s="63" t="s">
        <v>42</v>
      </c>
      <c r="T16" s="63" t="s">
        <v>42</v>
      </c>
      <c r="U16" s="63" t="s">
        <v>42</v>
      </c>
      <c r="V16" s="63" t="s">
        <v>43</v>
      </c>
      <c r="W16" s="63" t="s">
        <v>43</v>
      </c>
      <c r="X16" s="63">
        <v>11055.599999999971</v>
      </c>
      <c r="Y16" s="63">
        <v>7.7781608604839736</v>
      </c>
      <c r="Z16" s="115">
        <v>45653</v>
      </c>
    </row>
    <row r="17" spans="1:26" ht="14.4" x14ac:dyDescent="0.25">
      <c r="A17" s="226"/>
      <c r="B17" s="102" t="s">
        <v>196</v>
      </c>
      <c r="C17" s="63">
        <v>10283.490180748258</v>
      </c>
      <c r="D17" s="63">
        <v>2.8349018074825816</v>
      </c>
      <c r="E17" s="63" t="s">
        <v>42</v>
      </c>
      <c r="F17" s="63" t="s">
        <v>42</v>
      </c>
      <c r="G17" s="63" t="s">
        <v>42</v>
      </c>
      <c r="H17" s="63" t="s">
        <v>42</v>
      </c>
      <c r="I17" s="63">
        <v>10949.367182295904</v>
      </c>
      <c r="J17" s="63">
        <v>4.8286628014605926</v>
      </c>
      <c r="K17" s="63">
        <v>10949.367182295904</v>
      </c>
      <c r="L17" s="63">
        <v>4.8286628014605926</v>
      </c>
      <c r="M17" s="63"/>
      <c r="N17" s="110"/>
      <c r="O17" s="67" t="s">
        <v>86</v>
      </c>
      <c r="P17" s="63">
        <v>10395.725171759052</v>
      </c>
      <c r="Q17" s="63">
        <v>3.9572517175905153</v>
      </c>
      <c r="R17" s="63" t="s">
        <v>42</v>
      </c>
      <c r="S17" s="63" t="s">
        <v>42</v>
      </c>
      <c r="T17" s="63" t="s">
        <v>42</v>
      </c>
      <c r="U17" s="63" t="s">
        <v>42</v>
      </c>
      <c r="V17" s="63">
        <v>10225.091455033727</v>
      </c>
      <c r="W17" s="63">
        <v>1.6753800701531762</v>
      </c>
      <c r="X17" s="63">
        <v>10225.091455033727</v>
      </c>
      <c r="Y17" s="63">
        <v>1.6753800701531762</v>
      </c>
      <c r="Z17" s="63"/>
    </row>
    <row r="18" spans="1:26" ht="14.4" x14ac:dyDescent="0.25">
      <c r="A18" s="227"/>
      <c r="B18" s="102" t="s">
        <v>387</v>
      </c>
      <c r="C18" s="63">
        <v>9972.4134090625266</v>
      </c>
      <c r="D18" s="63">
        <v>-0.27586590937472844</v>
      </c>
      <c r="E18" s="63" t="s">
        <v>42</v>
      </c>
      <c r="F18" s="63" t="s">
        <v>42</v>
      </c>
      <c r="G18" s="63" t="s">
        <v>42</v>
      </c>
      <c r="H18" s="63" t="s">
        <v>42</v>
      </c>
      <c r="I18" s="63">
        <v>10708.937031102121</v>
      </c>
      <c r="J18" s="63">
        <v>3.6254464899941885</v>
      </c>
      <c r="K18" s="63">
        <v>10708.937031102121</v>
      </c>
      <c r="L18" s="63">
        <v>3.6254464899941885</v>
      </c>
      <c r="M18" s="63"/>
      <c r="N18" s="110"/>
      <c r="O18" s="67" t="s">
        <v>153</v>
      </c>
      <c r="P18" s="63">
        <v>9972.4134090625266</v>
      </c>
      <c r="Q18" s="63">
        <v>-0.27586590937472844</v>
      </c>
      <c r="R18" s="63" t="s">
        <v>42</v>
      </c>
      <c r="S18" s="63" t="s">
        <v>42</v>
      </c>
      <c r="T18" s="63" t="s">
        <v>42</v>
      </c>
      <c r="U18" s="63" t="s">
        <v>42</v>
      </c>
      <c r="V18" s="63">
        <v>10216.994054763956</v>
      </c>
      <c r="W18" s="63">
        <v>1.6152735154900899</v>
      </c>
      <c r="X18" s="63">
        <v>10216.994054763956</v>
      </c>
      <c r="Y18" s="63">
        <v>1.6152735154900899</v>
      </c>
      <c r="Z18" s="63"/>
    </row>
    <row r="19" spans="1:26" ht="14.4" thickBot="1" x14ac:dyDescent="0.3">
      <c r="A19" s="51" t="s">
        <v>155</v>
      </c>
      <c r="B19" s="410" t="s">
        <v>156</v>
      </c>
      <c r="C19" s="411"/>
      <c r="D19" s="411"/>
      <c r="E19" s="411"/>
      <c r="F19" s="411"/>
      <c r="G19" s="411"/>
      <c r="H19" s="411"/>
      <c r="I19" s="411"/>
      <c r="J19" s="411"/>
      <c r="K19" s="411"/>
      <c r="L19" s="411"/>
      <c r="M19" s="412"/>
      <c r="N19" s="111"/>
      <c r="O19" s="140" t="s">
        <v>156</v>
      </c>
      <c r="P19" s="141"/>
      <c r="Q19" s="141"/>
      <c r="R19" s="141"/>
      <c r="S19" s="141"/>
      <c r="T19" s="141"/>
      <c r="U19" s="141"/>
      <c r="V19" s="141"/>
      <c r="W19" s="141"/>
      <c r="X19" s="141"/>
      <c r="Y19" s="141"/>
      <c r="Z19" s="142"/>
    </row>
    <row r="20" spans="1:26" ht="14.4" thickBot="1" x14ac:dyDescent="0.3">
      <c r="A20" s="103" t="s">
        <v>157</v>
      </c>
      <c r="B20" s="413" t="s">
        <v>158</v>
      </c>
      <c r="C20" s="414"/>
      <c r="D20" s="414"/>
      <c r="E20" s="414"/>
      <c r="F20" s="414"/>
      <c r="G20" s="414"/>
      <c r="H20" s="414"/>
      <c r="I20" s="414"/>
      <c r="J20" s="414"/>
      <c r="K20" s="414"/>
      <c r="L20" s="414"/>
      <c r="M20" s="415"/>
      <c r="N20" s="112"/>
      <c r="O20" s="143" t="s">
        <v>158</v>
      </c>
      <c r="P20" s="144"/>
      <c r="Q20" s="144"/>
      <c r="R20" s="144"/>
      <c r="S20" s="144"/>
      <c r="T20" s="144"/>
      <c r="U20" s="144"/>
      <c r="V20" s="144"/>
      <c r="W20" s="144"/>
      <c r="X20" s="144"/>
      <c r="Y20" s="144"/>
      <c r="Z20" s="145"/>
    </row>
    <row r="21" spans="1:26" x14ac:dyDescent="0.25">
      <c r="A21" s="45"/>
      <c r="B21" s="56"/>
      <c r="C21" s="100"/>
      <c r="D21" s="100"/>
      <c r="E21" s="100"/>
      <c r="F21" s="100"/>
      <c r="G21" s="100"/>
      <c r="H21" s="100"/>
      <c r="I21" s="100"/>
      <c r="J21" s="100"/>
      <c r="K21" s="100"/>
      <c r="L21" s="100"/>
      <c r="M21" s="61"/>
      <c r="O21" s="56"/>
      <c r="P21" s="59"/>
      <c r="Q21" s="59"/>
      <c r="R21" s="59"/>
      <c r="S21" s="59"/>
      <c r="T21" s="59"/>
      <c r="U21" s="59"/>
      <c r="V21" s="59"/>
      <c r="W21" s="59"/>
      <c r="X21" s="59"/>
      <c r="Y21" s="59"/>
      <c r="Z21" s="60"/>
    </row>
    <row r="22" spans="1:26" ht="14.4" x14ac:dyDescent="0.3">
      <c r="A22" s="45"/>
      <c r="B22" s="56"/>
      <c r="C22" s="100"/>
      <c r="D22"/>
      <c r="E22" s="100"/>
      <c r="F22" s="100"/>
      <c r="G22" s="100"/>
      <c r="H22" s="100"/>
      <c r="I22" s="100"/>
      <c r="J22" s="100"/>
      <c r="K22" s="100"/>
      <c r="L22" s="100"/>
      <c r="M22" s="61"/>
      <c r="O22" s="56"/>
      <c r="P22" s="100"/>
      <c r="Q22" s="100"/>
      <c r="R22" s="100"/>
      <c r="S22" s="100"/>
      <c r="T22" s="100"/>
      <c r="U22" s="100"/>
      <c r="V22" s="100"/>
      <c r="W22" s="100"/>
      <c r="X22" s="100"/>
      <c r="Y22" s="100"/>
      <c r="Z22" s="61"/>
    </row>
    <row r="23" spans="1:26" ht="14.4" x14ac:dyDescent="0.3">
      <c r="A23" s="45"/>
      <c r="B23" s="56"/>
      <c r="C23" s="100"/>
      <c r="D23" s="100"/>
      <c r="E23" s="100"/>
      <c r="F23" s="100"/>
      <c r="G23" s="100"/>
      <c r="H23"/>
      <c r="I23" s="100"/>
      <c r="J23" s="100"/>
      <c r="K23" s="100"/>
      <c r="L23" s="100"/>
      <c r="M23" s="61"/>
      <c r="O23" s="56"/>
      <c r="P23"/>
      <c r="Q23" s="100"/>
      <c r="R23" s="100"/>
      <c r="S23" s="100"/>
      <c r="T23" s="100"/>
      <c r="U23" s="100"/>
      <c r="V23" s="100"/>
      <c r="W23" s="100"/>
      <c r="X23" s="100"/>
      <c r="Y23" s="100"/>
      <c r="Z23" s="61"/>
    </row>
    <row r="24" spans="1:26" x14ac:dyDescent="0.25">
      <c r="A24" s="45"/>
      <c r="B24" s="56"/>
      <c r="C24" s="100"/>
      <c r="D24" s="100"/>
      <c r="E24" s="100"/>
      <c r="F24" s="100"/>
      <c r="G24" s="100"/>
      <c r="H24" s="100"/>
      <c r="I24" s="100"/>
      <c r="J24" s="100"/>
      <c r="K24" s="100"/>
      <c r="L24" s="100"/>
      <c r="M24" s="61"/>
      <c r="O24" s="56"/>
      <c r="P24" s="100"/>
      <c r="Q24" s="100"/>
      <c r="R24" s="100"/>
      <c r="S24" s="100"/>
      <c r="T24" s="100"/>
      <c r="U24" s="100"/>
      <c r="V24" s="100"/>
      <c r="W24" s="100"/>
      <c r="X24" s="100"/>
      <c r="Y24" s="100"/>
      <c r="Z24" s="61"/>
    </row>
    <row r="25" spans="1:26" x14ac:dyDescent="0.25">
      <c r="A25" s="45"/>
      <c r="B25" s="56"/>
      <c r="C25" s="100"/>
      <c r="D25" s="100"/>
      <c r="E25" s="100"/>
      <c r="F25" s="100"/>
      <c r="G25" s="100"/>
      <c r="H25" s="100"/>
      <c r="I25" s="100"/>
      <c r="J25" s="100"/>
      <c r="K25" s="100"/>
      <c r="L25" s="100"/>
      <c r="M25" s="61"/>
      <c r="O25" s="56"/>
      <c r="P25" s="100"/>
      <c r="Q25" s="100"/>
      <c r="R25" s="100"/>
      <c r="S25" s="100"/>
      <c r="T25" s="100"/>
      <c r="U25" s="100"/>
      <c r="V25" s="100"/>
      <c r="W25" s="100"/>
      <c r="X25" s="100"/>
      <c r="Y25" s="100"/>
      <c r="Z25" s="61"/>
    </row>
    <row r="26" spans="1:26" x14ac:dyDescent="0.25">
      <c r="A26" s="45"/>
      <c r="B26" s="56"/>
      <c r="C26" s="100"/>
      <c r="D26" s="100"/>
      <c r="E26" s="100"/>
      <c r="F26" s="100"/>
      <c r="G26" s="100"/>
      <c r="H26" s="100"/>
      <c r="I26" s="100"/>
      <c r="J26" s="100"/>
      <c r="K26" s="100"/>
      <c r="L26" s="100"/>
      <c r="M26" s="26"/>
      <c r="O26" s="56"/>
      <c r="P26" s="100"/>
      <c r="Q26" s="100"/>
      <c r="R26" s="100"/>
      <c r="S26" s="100"/>
      <c r="T26" s="100"/>
      <c r="U26" s="100"/>
      <c r="V26" s="100"/>
      <c r="W26" s="100"/>
      <c r="X26" s="100"/>
      <c r="Y26" s="100"/>
      <c r="Z26" s="61"/>
    </row>
    <row r="27" spans="1:26" x14ac:dyDescent="0.25">
      <c r="A27" s="45"/>
      <c r="B27" s="56"/>
      <c r="C27" s="100"/>
      <c r="D27" s="100"/>
      <c r="E27" s="100"/>
      <c r="F27" s="100"/>
      <c r="G27" s="100"/>
      <c r="H27" s="100"/>
      <c r="I27" s="100"/>
      <c r="J27" s="100"/>
      <c r="K27" s="100"/>
      <c r="L27" s="100"/>
      <c r="M27" s="61"/>
      <c r="O27" s="56"/>
      <c r="P27" s="100"/>
      <c r="Q27" s="100"/>
      <c r="R27" s="100"/>
      <c r="S27" s="100"/>
      <c r="T27" s="100"/>
      <c r="U27" s="100"/>
      <c r="V27" s="100"/>
      <c r="W27" s="100"/>
      <c r="X27" s="100"/>
      <c r="Y27" s="100"/>
      <c r="Z27" s="61"/>
    </row>
    <row r="28" spans="1:26" ht="14.4" x14ac:dyDescent="0.3">
      <c r="A28" s="40"/>
      <c r="B28" s="56"/>
      <c r="C28" s="100"/>
      <c r="D28" s="100"/>
      <c r="E28" s="100"/>
      <c r="F28" s="100"/>
      <c r="G28" s="100"/>
      <c r="H28" s="100"/>
      <c r="I28" s="100"/>
      <c r="J28" s="100"/>
      <c r="K28" s="100"/>
      <c r="L28" s="100"/>
      <c r="M28" s="61"/>
      <c r="O28" s="56"/>
      <c r="P28" s="100"/>
      <c r="Q28"/>
      <c r="R28" s="100"/>
      <c r="S28" s="100"/>
      <c r="T28" s="100"/>
      <c r="U28" s="100"/>
      <c r="V28" s="100"/>
      <c r="W28" s="100"/>
      <c r="X28" s="100"/>
      <c r="Y28" s="100"/>
      <c r="Z28" s="61"/>
    </row>
    <row r="29" spans="1:26" x14ac:dyDescent="0.25">
      <c r="A29" s="40"/>
      <c r="B29" s="56"/>
      <c r="C29" s="100"/>
      <c r="D29" s="100"/>
      <c r="E29" s="100"/>
      <c r="F29" s="100"/>
      <c r="G29" s="100"/>
      <c r="H29" s="100"/>
      <c r="I29" s="100"/>
      <c r="J29" s="100"/>
      <c r="K29" s="100"/>
      <c r="L29" s="100"/>
      <c r="M29" s="61"/>
      <c r="O29" s="56"/>
      <c r="P29" s="100"/>
      <c r="Q29" s="100"/>
      <c r="R29" s="100"/>
      <c r="S29" s="100"/>
      <c r="T29" s="100"/>
      <c r="U29" s="100"/>
      <c r="V29" s="100"/>
      <c r="W29" s="100"/>
      <c r="X29" s="100"/>
      <c r="Y29" s="100"/>
      <c r="Z29" s="61"/>
    </row>
    <row r="30" spans="1:26" x14ac:dyDescent="0.25">
      <c r="A30" s="40"/>
      <c r="B30" s="56"/>
      <c r="C30" s="100"/>
      <c r="D30" s="100"/>
      <c r="E30" s="100"/>
      <c r="F30" s="100"/>
      <c r="G30" s="100"/>
      <c r="H30" s="100"/>
      <c r="I30" s="100"/>
      <c r="J30" s="100"/>
      <c r="K30" s="100"/>
      <c r="L30" s="100"/>
      <c r="M30" s="61"/>
      <c r="O30" s="56"/>
      <c r="P30" s="100"/>
      <c r="Q30" s="100"/>
      <c r="R30" s="100"/>
      <c r="S30" s="100"/>
      <c r="T30" s="100"/>
      <c r="U30" s="100"/>
      <c r="V30" s="100"/>
      <c r="W30" s="100"/>
      <c r="X30" s="100"/>
      <c r="Y30" s="100"/>
      <c r="Z30" s="61"/>
    </row>
    <row r="31" spans="1:26" x14ac:dyDescent="0.25">
      <c r="A31" s="40"/>
      <c r="B31" s="416"/>
      <c r="C31" s="405"/>
      <c r="D31" s="405"/>
      <c r="E31" s="405"/>
      <c r="F31" s="405"/>
      <c r="G31" s="405"/>
      <c r="H31" s="405"/>
      <c r="I31" s="405"/>
      <c r="J31" s="405"/>
      <c r="K31" s="405"/>
      <c r="L31" s="405"/>
      <c r="M31" s="406"/>
      <c r="N31" s="25"/>
      <c r="O31" s="416"/>
      <c r="P31" s="405"/>
      <c r="Q31" s="405"/>
      <c r="R31" s="405"/>
      <c r="S31" s="405"/>
      <c r="T31" s="405"/>
      <c r="U31" s="405"/>
      <c r="V31" s="405"/>
      <c r="W31" s="405"/>
      <c r="X31" s="405"/>
      <c r="Y31" s="405"/>
      <c r="Z31" s="406"/>
    </row>
    <row r="32" spans="1:26" ht="14.4" thickBot="1" x14ac:dyDescent="0.3">
      <c r="A32" s="40"/>
      <c r="B32" s="407"/>
      <c r="C32" s="408"/>
      <c r="D32" s="408"/>
      <c r="E32" s="408"/>
      <c r="F32" s="408"/>
      <c r="G32" s="408"/>
      <c r="H32" s="408"/>
      <c r="I32" s="408"/>
      <c r="J32" s="408"/>
      <c r="K32" s="408"/>
      <c r="L32" s="408"/>
      <c r="M32" s="409"/>
      <c r="N32" s="123"/>
      <c r="O32" s="407"/>
      <c r="P32" s="408"/>
      <c r="Q32" s="408"/>
      <c r="R32" s="408"/>
      <c r="S32" s="408"/>
      <c r="T32" s="408"/>
      <c r="U32" s="408"/>
      <c r="V32" s="408"/>
      <c r="W32" s="408"/>
      <c r="X32" s="408"/>
      <c r="Y32" s="408"/>
      <c r="Z32" s="409"/>
    </row>
    <row r="33" spans="1:26" x14ac:dyDescent="0.25">
      <c r="A33" s="40"/>
      <c r="B33" s="138"/>
      <c r="C33" s="138"/>
      <c r="D33" s="138"/>
      <c r="E33" s="138"/>
      <c r="F33" s="138"/>
      <c r="G33" s="138"/>
      <c r="H33" s="138"/>
      <c r="I33" s="138"/>
      <c r="J33" s="138"/>
      <c r="K33" s="138"/>
      <c r="L33" s="138"/>
      <c r="M33" s="138"/>
      <c r="N33" s="121"/>
      <c r="O33" s="138"/>
      <c r="P33" s="138"/>
      <c r="Q33" s="138"/>
      <c r="R33" s="138"/>
      <c r="S33" s="138"/>
      <c r="T33" s="138"/>
      <c r="U33" s="138"/>
      <c r="V33" s="138"/>
      <c r="W33" s="138"/>
      <c r="X33" s="138"/>
      <c r="Y33" s="138"/>
      <c r="Z33" s="138"/>
    </row>
    <row r="34" spans="1:26" x14ac:dyDescent="0.25">
      <c r="A34" s="40"/>
      <c r="B34" s="138"/>
      <c r="C34" s="138"/>
      <c r="D34" s="138"/>
      <c r="E34" s="138"/>
      <c r="F34" s="138"/>
      <c r="G34" s="138"/>
      <c r="H34" s="138"/>
      <c r="I34" s="138"/>
      <c r="J34" s="138"/>
      <c r="K34" s="138"/>
      <c r="L34" s="138"/>
      <c r="M34" s="138"/>
      <c r="N34" s="121"/>
      <c r="O34" s="138"/>
      <c r="P34" s="138"/>
      <c r="Q34" s="138"/>
      <c r="R34" s="138"/>
      <c r="S34" s="138"/>
      <c r="T34" s="138"/>
      <c r="U34" s="138"/>
      <c r="V34" s="138"/>
      <c r="W34" s="138"/>
      <c r="X34" s="138"/>
      <c r="Y34" s="138"/>
      <c r="Z34" s="138"/>
    </row>
    <row r="35" spans="1:26" x14ac:dyDescent="0.25">
      <c r="A35" s="40"/>
      <c r="B35" s="138"/>
      <c r="C35" s="138"/>
      <c r="D35" s="138"/>
      <c r="E35" s="128"/>
      <c r="F35" s="128"/>
      <c r="G35" s="128"/>
      <c r="H35" s="139"/>
      <c r="I35" s="139"/>
      <c r="J35" s="139"/>
      <c r="K35" s="128"/>
      <c r="L35" s="128"/>
      <c r="M35" s="128"/>
      <c r="N35" s="120"/>
      <c r="O35" s="138"/>
      <c r="P35" s="138"/>
      <c r="Q35" s="138"/>
      <c r="R35" s="128"/>
      <c r="S35" s="128"/>
      <c r="T35" s="128"/>
      <c r="U35" s="139"/>
      <c r="V35" s="139"/>
      <c r="W35" s="139"/>
      <c r="X35" s="128"/>
      <c r="Y35" s="128"/>
      <c r="Z35" s="128"/>
    </row>
    <row r="36" spans="1:26" x14ac:dyDescent="0.25">
      <c r="A36" s="40"/>
      <c r="B36" s="128"/>
      <c r="C36" s="128"/>
      <c r="D36" s="128"/>
      <c r="E36" s="128"/>
      <c r="F36" s="128"/>
      <c r="G36" s="128"/>
      <c r="H36" s="139"/>
      <c r="I36" s="139"/>
      <c r="J36" s="139"/>
      <c r="K36" s="128"/>
      <c r="L36" s="128"/>
      <c r="M36" s="128"/>
      <c r="N36" s="120"/>
      <c r="O36" s="128"/>
      <c r="P36" s="128"/>
      <c r="Q36" s="128"/>
      <c r="R36" s="128"/>
      <c r="S36" s="128"/>
      <c r="T36" s="128"/>
      <c r="U36" s="139"/>
      <c r="V36" s="139"/>
      <c r="W36" s="139"/>
      <c r="X36" s="128"/>
      <c r="Y36" s="128"/>
      <c r="Z36" s="128"/>
    </row>
    <row r="37" spans="1:26" x14ac:dyDescent="0.25">
      <c r="A37" s="40"/>
      <c r="B37" s="128"/>
      <c r="C37" s="128"/>
      <c r="D37" s="128"/>
      <c r="E37" s="128"/>
      <c r="F37" s="128"/>
      <c r="G37" s="128"/>
      <c r="H37" s="139"/>
      <c r="I37" s="139"/>
      <c r="J37" s="139"/>
      <c r="K37" s="128"/>
      <c r="L37" s="128"/>
      <c r="M37" s="128"/>
      <c r="N37" s="120"/>
      <c r="O37" s="128"/>
      <c r="P37" s="128"/>
      <c r="Q37" s="128"/>
      <c r="R37" s="128"/>
      <c r="S37" s="128"/>
      <c r="T37" s="128"/>
      <c r="U37" s="139"/>
      <c r="V37" s="139"/>
      <c r="W37" s="139"/>
      <c r="X37" s="128"/>
      <c r="Y37" s="128"/>
      <c r="Z37" s="128"/>
    </row>
    <row r="38" spans="1:26" x14ac:dyDescent="0.25">
      <c r="A38" s="40"/>
      <c r="B38" s="128"/>
      <c r="C38" s="128"/>
      <c r="D38" s="128"/>
      <c r="E38" s="417"/>
      <c r="F38" s="417"/>
      <c r="G38" s="417"/>
      <c r="H38" s="139"/>
      <c r="I38" s="139"/>
      <c r="J38" s="139"/>
      <c r="K38" s="139"/>
      <c r="L38" s="139"/>
      <c r="M38" s="139"/>
      <c r="N38" s="122"/>
      <c r="O38" s="128"/>
      <c r="P38" s="128"/>
      <c r="Q38" s="128"/>
      <c r="R38" s="417"/>
      <c r="S38" s="417"/>
      <c r="T38" s="417"/>
      <c r="U38" s="139"/>
      <c r="V38" s="139"/>
      <c r="W38" s="139"/>
      <c r="X38" s="139"/>
      <c r="Y38" s="139"/>
      <c r="Z38" s="139"/>
    </row>
    <row r="39" spans="1:26" x14ac:dyDescent="0.25">
      <c r="A39" s="40"/>
      <c r="B39" s="128"/>
      <c r="C39" s="128"/>
      <c r="D39" s="128"/>
      <c r="E39" s="417"/>
      <c r="F39" s="417"/>
      <c r="G39" s="417"/>
      <c r="H39" s="139"/>
      <c r="I39" s="139"/>
      <c r="J39" s="139"/>
      <c r="K39" s="139"/>
      <c r="L39" s="139"/>
      <c r="M39" s="139"/>
      <c r="N39" s="122"/>
      <c r="O39" s="128"/>
      <c r="P39" s="128"/>
      <c r="Q39" s="128"/>
      <c r="R39" s="417"/>
      <c r="S39" s="417"/>
      <c r="T39" s="417"/>
      <c r="U39" s="139"/>
      <c r="V39" s="139"/>
      <c r="W39" s="139"/>
      <c r="X39" s="139"/>
      <c r="Y39" s="139"/>
      <c r="Z39" s="139"/>
    </row>
    <row r="40" spans="1:26" x14ac:dyDescent="0.25">
      <c r="A40" s="40"/>
      <c r="B40" s="127"/>
      <c r="C40" s="127"/>
      <c r="D40" s="127"/>
      <c r="E40" s="127"/>
      <c r="F40" s="127"/>
      <c r="G40" s="127"/>
      <c r="H40" s="127"/>
      <c r="I40" s="127"/>
      <c r="J40" s="127"/>
      <c r="K40" s="127"/>
      <c r="L40" s="127"/>
      <c r="M40" s="127"/>
      <c r="N40" s="119"/>
      <c r="O40" s="127"/>
      <c r="P40" s="127"/>
      <c r="Q40" s="127"/>
      <c r="R40" s="127"/>
      <c r="S40" s="127"/>
      <c r="T40" s="127"/>
      <c r="U40" s="127"/>
      <c r="V40" s="127"/>
      <c r="W40" s="127"/>
      <c r="X40" s="127"/>
      <c r="Y40" s="127"/>
      <c r="Z40" s="127"/>
    </row>
    <row r="41" spans="1:26" x14ac:dyDescent="0.25">
      <c r="A41" s="40"/>
      <c r="B41" s="128"/>
      <c r="C41" s="128"/>
      <c r="D41" s="128"/>
      <c r="E41" s="128"/>
      <c r="F41" s="128"/>
      <c r="G41" s="128"/>
      <c r="H41" s="128"/>
      <c r="I41" s="128"/>
      <c r="J41" s="128"/>
      <c r="K41" s="128"/>
      <c r="L41" s="128"/>
      <c r="M41" s="128"/>
      <c r="N41" s="120"/>
      <c r="O41" s="128"/>
      <c r="P41" s="128"/>
      <c r="Q41" s="128"/>
      <c r="R41" s="128"/>
      <c r="S41" s="128"/>
      <c r="T41" s="128"/>
      <c r="U41" s="128"/>
      <c r="V41" s="128"/>
      <c r="W41" s="128"/>
      <c r="X41" s="128"/>
      <c r="Y41" s="128"/>
      <c r="Z41" s="128"/>
    </row>
    <row r="42" spans="1:26" x14ac:dyDescent="0.25">
      <c r="A42" s="40"/>
      <c r="B42" s="127"/>
      <c r="C42" s="127"/>
      <c r="D42" s="127"/>
      <c r="E42" s="127"/>
      <c r="F42" s="127"/>
      <c r="G42" s="127"/>
      <c r="H42" s="127"/>
      <c r="I42" s="127"/>
      <c r="J42" s="127"/>
      <c r="K42" s="127"/>
      <c r="L42" s="127"/>
      <c r="M42" s="127"/>
      <c r="N42" s="119"/>
      <c r="O42" s="127"/>
      <c r="P42" s="127"/>
      <c r="Q42" s="127"/>
      <c r="R42" s="127"/>
      <c r="S42" s="127"/>
      <c r="T42" s="127"/>
      <c r="U42" s="127"/>
      <c r="V42" s="127"/>
      <c r="W42" s="127"/>
      <c r="X42" s="127"/>
      <c r="Y42" s="127"/>
      <c r="Z42" s="127"/>
    </row>
  </sheetData>
  <mergeCells count="83">
    <mergeCell ref="O41:Z41"/>
    <mergeCell ref="O42:Z42"/>
    <mergeCell ref="O38:Q39"/>
    <mergeCell ref="R38:T39"/>
    <mergeCell ref="U38:W39"/>
    <mergeCell ref="X38:Z39"/>
    <mergeCell ref="O40:Z40"/>
    <mergeCell ref="O35:Q35"/>
    <mergeCell ref="R35:T35"/>
    <mergeCell ref="U35:W35"/>
    <mergeCell ref="X35:Z35"/>
    <mergeCell ref="O36:Q37"/>
    <mergeCell ref="R36:T37"/>
    <mergeCell ref="U36:W37"/>
    <mergeCell ref="X36:Z37"/>
    <mergeCell ref="O20:Z20"/>
    <mergeCell ref="O31:Z31"/>
    <mergeCell ref="O32:Z32"/>
    <mergeCell ref="O33:Q33"/>
    <mergeCell ref="R33:T34"/>
    <mergeCell ref="U33:W34"/>
    <mergeCell ref="X33:Z34"/>
    <mergeCell ref="O34:Q34"/>
    <mergeCell ref="V13:W13"/>
    <mergeCell ref="X13:Y13"/>
    <mergeCell ref="Z13:Z14"/>
    <mergeCell ref="O19:Z19"/>
    <mergeCell ref="O13:O14"/>
    <mergeCell ref="P13:Q13"/>
    <mergeCell ref="R13:S13"/>
    <mergeCell ref="T13:U13"/>
    <mergeCell ref="O8:Z8"/>
    <mergeCell ref="O9:Z9"/>
    <mergeCell ref="O10:Z10"/>
    <mergeCell ref="O11:Z11"/>
    <mergeCell ref="O12:Z12"/>
    <mergeCell ref="O3:Z3"/>
    <mergeCell ref="O4:Z4"/>
    <mergeCell ref="O5:Z5"/>
    <mergeCell ref="O6:Z6"/>
    <mergeCell ref="O7:Z7"/>
    <mergeCell ref="B40:M40"/>
    <mergeCell ref="B41:M41"/>
    <mergeCell ref="B42:M42"/>
    <mergeCell ref="A13:A18"/>
    <mergeCell ref="B36:D37"/>
    <mergeCell ref="E36:G37"/>
    <mergeCell ref="H36:J37"/>
    <mergeCell ref="K36:M37"/>
    <mergeCell ref="B38:D39"/>
    <mergeCell ref="E38:G39"/>
    <mergeCell ref="H38:J39"/>
    <mergeCell ref="K38:M39"/>
    <mergeCell ref="B33:D33"/>
    <mergeCell ref="E33:G34"/>
    <mergeCell ref="H33:J34"/>
    <mergeCell ref="K33:M34"/>
    <mergeCell ref="B34:D34"/>
    <mergeCell ref="B35:D35"/>
    <mergeCell ref="E35:G35"/>
    <mergeCell ref="H35:J35"/>
    <mergeCell ref="K35:M35"/>
    <mergeCell ref="B32:M32"/>
    <mergeCell ref="B9:M9"/>
    <mergeCell ref="B10:M10"/>
    <mergeCell ref="B11:M11"/>
    <mergeCell ref="B12:M12"/>
    <mergeCell ref="B13:B14"/>
    <mergeCell ref="C13:D13"/>
    <mergeCell ref="E13:F13"/>
    <mergeCell ref="G13:H13"/>
    <mergeCell ref="I13:J13"/>
    <mergeCell ref="K13:L13"/>
    <mergeCell ref="M13:M14"/>
    <mergeCell ref="B19:M19"/>
    <mergeCell ref="B20:M20"/>
    <mergeCell ref="B31:M31"/>
    <mergeCell ref="B8:M8"/>
    <mergeCell ref="B3:M3"/>
    <mergeCell ref="B4:M4"/>
    <mergeCell ref="B5:M5"/>
    <mergeCell ref="B6:M6"/>
    <mergeCell ref="B7:M7"/>
  </mergeCells>
  <hyperlinks>
    <hyperlink ref="B19" r:id="rId1" xr:uid="{AC3DCC3F-F36A-4416-94A9-CD8DE8729027}"/>
    <hyperlink ref="O19" r:id="rId2" xr:uid="{2279927C-7DBC-47A1-BC6E-2CDC238EE0A2}"/>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8C09-EE16-491B-A832-1604DE192E0E}">
  <dimension ref="A1"/>
  <sheetViews>
    <sheetView topLeftCell="A115" workbookViewId="0">
      <selection activeCell="H133" sqref="H133"/>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Equity </vt:lpstr>
      <vt:lpstr>Hybrid &amp; FOF</vt:lpstr>
      <vt:lpstr>Debt</vt:lpstr>
      <vt:lpstr>Other Funds</vt:lpstr>
      <vt:lpstr>Solution Oriented Fund</vt:lpstr>
      <vt:lpstr>Product Labelling</vt:lpstr>
      <vt:lpstr>Debt!_Hlk98691109</vt:lpstr>
      <vt:lpstr>Debt!_Hlk98691141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Heena HAWALDAR</dc:creator>
  <cp:keywords/>
  <dc:description/>
  <cp:lastModifiedBy>Smriti JAGETIYA</cp:lastModifiedBy>
  <cp:revision/>
  <dcterms:created xsi:type="dcterms:W3CDTF">2015-06-05T18:17:20Z</dcterms:created>
  <dcterms:modified xsi:type="dcterms:W3CDTF">2026-05-27T09:17:04Z</dcterms:modified>
  <cp:category/>
  <cp:contentStatus/>
</cp:coreProperties>
</file>